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H:\S\SH Kantonalschützenverband\Formulare Schiessbetrieb\"/>
    </mc:Choice>
  </mc:AlternateContent>
  <xr:revisionPtr revIDLastSave="0" documentId="13_ncr:1_{1405C4AF-A2C3-47B9-9DAE-578FC9781BDD}" xr6:coauthVersionLast="46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brechnungsblatt" sheetId="1" r:id="rId1"/>
    <sheet name="Beispiel_Gewehr" sheetId="4" r:id="rId2"/>
    <sheet name="Beispiel_Pist" sheetId="3" r:id="rId3"/>
    <sheet name="Formulardetails" sheetId="2" r:id="rId4"/>
  </sheets>
  <definedNames>
    <definedName name="Bargaben">Formulardetails!$D$2:$D$5</definedName>
    <definedName name="_xlnm.Print_Area" localSheetId="0">Abrechnungsblatt!$A$1:$M$75</definedName>
    <definedName name="_xlnm.Print_Area" localSheetId="1">Beispiel_Gewehr!$A$1:$M$74</definedName>
    <definedName name="_xlnm.Print_Area" localSheetId="2">Beispiel_Pist!$A$1:$M$74</definedName>
    <definedName name="Kategorien" comment="Hier die Kategorien eintragen, welche aktuell sind">Formulardetails!$B$2:$B$6</definedName>
    <definedName name="Stiche" comment="Vereinsstich, Gruppenstich oder andere Stiche ohne Bargabe">Formulardetails!$F$2:$F$4</definedName>
    <definedName name="Text1" localSheetId="0">Abrechnungsblatt!$D$5</definedName>
    <definedName name="Text1" localSheetId="1">Beispiel_Gewehr!$D$5</definedName>
    <definedName name="Text1" localSheetId="2">Beispiel_Pist!$D$5</definedName>
    <definedName name="Text10" localSheetId="0">Abrechnungsblatt!#REF!</definedName>
    <definedName name="Text10" localSheetId="1">Beispiel_Gewehr!#REF!</definedName>
    <definedName name="Text10" localSheetId="2">Beispiel_Pist!#REF!</definedName>
    <definedName name="Text11" localSheetId="0">Abrechnungsblatt!#REF!</definedName>
    <definedName name="Text11" localSheetId="1">Beispiel_Gewehr!#REF!</definedName>
    <definedName name="Text11" localSheetId="2">Beispiel_Pist!#REF!</definedName>
    <definedName name="Text12" localSheetId="0">Abrechnungsblatt!#REF!</definedName>
    <definedName name="Text12" localSheetId="1">Beispiel_Gewehr!#REF!</definedName>
    <definedName name="Text12" localSheetId="2">Beispiel_Pist!#REF!</definedName>
    <definedName name="Text13" localSheetId="0">Abrechnungsblatt!$D$39</definedName>
    <definedName name="Text13" localSheetId="1">Beispiel_Gewehr!$D$39</definedName>
    <definedName name="Text13" localSheetId="2">Beispiel_Pist!$D$27</definedName>
    <definedName name="Text14" localSheetId="0">Abrechnungsblatt!$I$39</definedName>
    <definedName name="Text14" localSheetId="1">Beispiel_Gewehr!$I$39</definedName>
    <definedName name="Text14" localSheetId="2">Beispiel_Pist!$I$27</definedName>
    <definedName name="Text15" localSheetId="0">Abrechnungsblatt!#REF!</definedName>
    <definedName name="Text15" localSheetId="1">Beispiel_Gewehr!#REF!</definedName>
    <definedName name="Text15" localSheetId="2">Beispiel_Pist!#REF!</definedName>
    <definedName name="Text16" localSheetId="0">Abrechnungsblatt!$N$39</definedName>
    <definedName name="Text16" localSheetId="1">Beispiel_Gewehr!$N$39</definedName>
    <definedName name="Text16" localSheetId="2">Beispiel_Pist!$N$27</definedName>
    <definedName name="Text17" localSheetId="0">Abrechnungsblatt!$F$49</definedName>
    <definedName name="Text17" localSheetId="1">Beispiel_Gewehr!$F$49</definedName>
    <definedName name="Text17" localSheetId="2">Beispiel_Pist!$F$49</definedName>
    <definedName name="Text18" localSheetId="0">Abrechnungsblatt!$F$51</definedName>
    <definedName name="Text18" localSheetId="1">Beispiel_Gewehr!$F$51</definedName>
    <definedName name="Text18" localSheetId="2">Beispiel_Pist!$F$51</definedName>
    <definedName name="Text19" localSheetId="0">Abrechnungsblatt!$M$49</definedName>
    <definedName name="Text19" localSheetId="1">Beispiel_Gewehr!$M$49</definedName>
    <definedName name="Text19" localSheetId="2">Beispiel_Pist!$M$49</definedName>
    <definedName name="Text2" localSheetId="0">Abrechnungsblatt!$D$7</definedName>
    <definedName name="Text2" localSheetId="1">Beispiel_Gewehr!$D$7</definedName>
    <definedName name="Text2" localSheetId="2">Beispiel_Pist!$D$7</definedName>
    <definedName name="Text20" localSheetId="0">Abrechnungsblatt!$N$51</definedName>
    <definedName name="Text20" localSheetId="1">Beispiel_Gewehr!$N$51</definedName>
    <definedName name="Text20" localSheetId="2">Beispiel_Pist!$N$51</definedName>
    <definedName name="Text21" localSheetId="0">Abrechnungsblatt!$D$56</definedName>
    <definedName name="Text21" localSheetId="1">Beispiel_Gewehr!$D$56</definedName>
    <definedName name="Text21" localSheetId="2">Beispiel_Pist!$D$56</definedName>
    <definedName name="Text22" localSheetId="0">Abrechnungsblatt!$N$56</definedName>
    <definedName name="Text22" localSheetId="1">Beispiel_Gewehr!$N$56</definedName>
    <definedName name="Text22" localSheetId="2">Beispiel_Pist!$N$56</definedName>
    <definedName name="Text24" localSheetId="0">Abrechnungsblatt!#REF!</definedName>
    <definedName name="Text24" localSheetId="1">Beispiel_Gewehr!#REF!</definedName>
    <definedName name="Text24" localSheetId="2">Beispiel_Pist!#REF!</definedName>
    <definedName name="Text25" localSheetId="0">Abrechnungsblatt!$D$68</definedName>
    <definedName name="Text25" localSheetId="1">Beispiel_Gewehr!$D$66</definedName>
    <definedName name="Text25" localSheetId="2">Beispiel_Pist!$D$66</definedName>
    <definedName name="Text26" localSheetId="0">Abrechnungsblatt!#REF!</definedName>
    <definedName name="Text26" localSheetId="1">Beispiel_Gewehr!#REF!</definedName>
    <definedName name="Text26" localSheetId="2">Beispiel_Pist!#REF!</definedName>
    <definedName name="Text3" localSheetId="0">Abrechnungsblatt!$D$9</definedName>
    <definedName name="Text3" localSheetId="1">Beispiel_Gewehr!$D$9</definedName>
    <definedName name="Text3" localSheetId="2">Beispiel_Pist!$D$9</definedName>
    <definedName name="Text4" localSheetId="0">Abrechnungsblatt!#REF!</definedName>
    <definedName name="Text4" localSheetId="1">Beispiel_Gewehr!#REF!</definedName>
    <definedName name="Text4" localSheetId="2">Beispiel_Pist!#REF!</definedName>
    <definedName name="Text5" localSheetId="0">Abrechnungsblatt!#REF!</definedName>
    <definedName name="Text5" localSheetId="1">Beispiel_Gewehr!#REF!</definedName>
    <definedName name="Text5" localSheetId="2">Beispiel_Pist!#REF!</definedName>
    <definedName name="Text6" localSheetId="0">Abrechnungsblatt!#REF!</definedName>
    <definedName name="Text6" localSheetId="1">Beispiel_Gewehr!#REF!</definedName>
    <definedName name="Text6" localSheetId="2">Beispiel_Pist!#REF!</definedName>
    <definedName name="Text7" localSheetId="0">Abrechnungsblatt!#REF!</definedName>
    <definedName name="Text7" localSheetId="1">Beispiel_Gewehr!#REF!</definedName>
    <definedName name="Text7" localSheetId="2">Beispiel_Pist!#REF!</definedName>
    <definedName name="Text8" localSheetId="0">Abrechnungsblatt!#REF!</definedName>
    <definedName name="Text8" localSheetId="1">Beispiel_Gewehr!#REF!</definedName>
    <definedName name="Text8" localSheetId="2">Beispiel_Pist!#REF!</definedName>
    <definedName name="Text9" localSheetId="0">Abrechnungsblatt!#REF!</definedName>
    <definedName name="Text9" localSheetId="1">Beispiel_Gewehr!#REF!</definedName>
    <definedName name="Text9" localSheetId="2">Beispiel_Pist!#REF!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H59" i="1" s="1"/>
  <c r="J68" i="1"/>
  <c r="J42" i="1"/>
  <c r="J40" i="1"/>
  <c r="J38" i="1"/>
  <c r="F25" i="4"/>
  <c r="F27" i="4"/>
  <c r="F29" i="4"/>
  <c r="H62" i="1" l="1"/>
  <c r="L62" i="1" s="1"/>
  <c r="F29" i="1"/>
  <c r="F27" i="1"/>
  <c r="F25" i="1"/>
  <c r="L62" i="4"/>
  <c r="L59" i="4"/>
  <c r="L56" i="4"/>
  <c r="J42" i="4"/>
  <c r="J40" i="4"/>
  <c r="J38" i="4"/>
  <c r="J28" i="3"/>
  <c r="J30" i="3"/>
  <c r="J26" i="3"/>
  <c r="L62" i="3"/>
  <c r="L59" i="3"/>
  <c r="L56" i="3"/>
  <c r="L65" i="3" s="1"/>
  <c r="F41" i="3"/>
  <c r="F39" i="3"/>
  <c r="F37" i="3"/>
  <c r="L59" i="1"/>
  <c r="L56" i="1"/>
  <c r="L65" i="1" l="1"/>
  <c r="L65" i="4"/>
</calcChain>
</file>

<file path=xl/sharedStrings.xml><?xml version="1.0" encoding="utf-8"?>
<sst xmlns="http://schemas.openxmlformats.org/spreadsheetml/2006/main" count="223" uniqueCount="68">
  <si>
    <t>www.sh-schiessen.ch</t>
  </si>
  <si>
    <t>Partner des SHKSV</t>
  </si>
  <si>
    <t>82 - F</t>
  </si>
  <si>
    <r>
      <t xml:space="preserve">    </t>
    </r>
    <r>
      <rPr>
        <b/>
        <sz val="9"/>
        <rFont val="Arial"/>
        <family val="2"/>
      </rPr>
      <t>Version: 2022</t>
    </r>
  </si>
  <si>
    <t>Bericht für VereinsWK oder VIS 300/25/50m</t>
  </si>
  <si>
    <t>Schiessanlass:</t>
  </si>
  <si>
    <t>in:</t>
  </si>
  <si>
    <t>Datum:</t>
  </si>
  <si>
    <t>Beteiligung:</t>
  </si>
  <si>
    <t>300m</t>
  </si>
  <si>
    <t>25m</t>
  </si>
  <si>
    <t>50m</t>
  </si>
  <si>
    <t>Anzahl Vereine:</t>
  </si>
  <si>
    <t>Anzahl Gruppen:</t>
  </si>
  <si>
    <t>Anzahl Schützen:</t>
  </si>
  <si>
    <t>Kat</t>
  </si>
  <si>
    <t>Anzahl Schützen</t>
  </si>
  <si>
    <t>Auszahlung</t>
  </si>
  <si>
    <t>=</t>
  </si>
  <si>
    <t>Anzahl</t>
  </si>
  <si>
    <t>Munitionsverbrauch:</t>
  </si>
  <si>
    <t>Anzahl Patronen</t>
  </si>
  <si>
    <t>25m / 50m</t>
  </si>
  <si>
    <t>GP11</t>
  </si>
  <si>
    <t>GP90</t>
  </si>
  <si>
    <t>Sportpistole</t>
  </si>
  <si>
    <t>Sportpistole-Patronen</t>
  </si>
  <si>
    <t>à</t>
  </si>
  <si>
    <t>(nur Wettkampfschüsse, ohne Probeschüsse)</t>
  </si>
  <si>
    <t>Vereinsstempel:</t>
  </si>
  <si>
    <t>Für den Vorstand:</t>
  </si>
  <si>
    <t>Präsident:</t>
  </si>
  <si>
    <t>Aktuar:</t>
  </si>
  <si>
    <t>A Sport</t>
  </si>
  <si>
    <t>D 57-03, Kar</t>
  </si>
  <si>
    <t>E Stgw90, 57-02</t>
  </si>
  <si>
    <t>Auszahlungsstich</t>
  </si>
  <si>
    <t>Jung&amp;Alt</t>
  </si>
  <si>
    <t>Mouchenjoker</t>
  </si>
  <si>
    <t>Kat.</t>
  </si>
  <si>
    <t xml:space="preserve">Kat. </t>
  </si>
  <si>
    <t>(ohne Mun. und evtl. Gebühren)</t>
  </si>
  <si>
    <t>Prozent (%)</t>
  </si>
  <si>
    <r>
      <t>Auszeichnungsquote:</t>
    </r>
    <r>
      <rPr>
        <b/>
        <sz val="11"/>
        <rFont val="Arial"/>
        <family val="2"/>
      </rPr>
      <t xml:space="preserve">   </t>
    </r>
    <r>
      <rPr>
        <sz val="11"/>
        <rFont val="Arial"/>
        <family val="2"/>
      </rPr>
      <t>     </t>
    </r>
  </si>
  <si>
    <t>Vereinsstich</t>
  </si>
  <si>
    <t>Gruppenstich</t>
  </si>
  <si>
    <t>300m Stich</t>
  </si>
  <si>
    <t>25m Stich</t>
  </si>
  <si>
    <t>50m Stich</t>
  </si>
  <si>
    <t xml:space="preserve">Anzahl </t>
  </si>
  <si>
    <r>
      <t>Stich:</t>
    </r>
    <r>
      <rPr>
        <b/>
        <sz val="10"/>
        <rFont val="Arial"/>
        <family val="2"/>
      </rPr>
      <t xml:space="preserve">   </t>
    </r>
    <r>
      <rPr>
        <sz val="10"/>
        <rFont val="Arial"/>
        <family val="2"/>
      </rPr>
      <t>     </t>
    </r>
  </si>
  <si>
    <t>Ord.pistole</t>
  </si>
  <si>
    <r>
      <t>Abrechnung</t>
    </r>
    <r>
      <rPr>
        <sz val="10"/>
        <rFont val="Arial"/>
        <family val="2"/>
      </rPr>
      <t>:</t>
    </r>
  </si>
  <si>
    <t>Nachwuchs-Förderbeitrag: ( -.50)</t>
  </si>
  <si>
    <t>Gebühren: (SSV 1.--; SHKSV -.50)</t>
  </si>
  <si>
    <t>Schützen</t>
  </si>
  <si>
    <t xml:space="preserve">, den </t>
  </si>
  <si>
    <t>Musterhausen</t>
  </si>
  <si>
    <t>sig. H.Muster</t>
  </si>
  <si>
    <t>Sig. K.Muster</t>
  </si>
  <si>
    <t>Pistole</t>
  </si>
  <si>
    <t>Pistolenschiessen 2022</t>
  </si>
  <si>
    <t>sig. K.Muster</t>
  </si>
  <si>
    <t>Stich nur mit Bargaben:</t>
  </si>
  <si>
    <t xml:space="preserve">Gewehrschiessen 2020 </t>
  </si>
  <si>
    <t>Mustercity</t>
  </si>
  <si>
    <t>Total Doppelgeld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</si>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</sst>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164" formatCode="[$-807]General"/>
    <numFmt numFmtId="165" formatCode="[$-F800]dddd\,\ mmmm\ dd\,\ yyyy"/>
    <numFmt numFmtId="166" formatCode="_ &quot;CHF&quot;\ * #,##0_ ;_ &quot;CHF&quot;\ * \-#,##0_ ;_ &quot;CHF&quot;\ * &quot;-&quot;??_ ;_ @_ "/>
    <numFmt numFmtId="167" formatCode="dd/mm/yyyy;@"/>
  </numFmts>
  <fonts count="17">
    <font>
      <sz val="10"/>
      <name val="Arial"/>
    </font>
    <font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Arial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u/>
      <sz val="11"/>
      <name val="Arial"/>
      <family val="2"/>
    </font>
    <font>
      <sz val="4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164" fontId="0" fillId="0" borderId="0"/>
    <xf numFmtId="164" fontId="5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9">
    <xf numFmtId="164" fontId="0" fillId="0" borderId="0" xfId="0"/>
    <xf numFmtId="164" fontId="0" fillId="0" borderId="0" xfId="0" applyAlignment="1">
      <alignment vertical="center"/>
    </xf>
    <xf numFmtId="164" fontId="2" fillId="0" borderId="0" xfId="0" applyFont="1" applyAlignment="1">
      <alignment vertical="center"/>
    </xf>
    <xf numFmtId="164" fontId="1" fillId="0" borderId="0" xfId="0" applyFont="1" applyAlignment="1">
      <alignment horizontal="center" vertical="center" wrapText="1"/>
    </xf>
    <xf numFmtId="164" fontId="0" fillId="0" borderId="0" xfId="0" applyAlignment="1">
      <alignment vertical="center" wrapText="1"/>
    </xf>
    <xf numFmtId="164" fontId="0" fillId="0" borderId="0" xfId="0" applyAlignment="1">
      <alignment horizontal="center" vertical="center"/>
    </xf>
    <xf numFmtId="164" fontId="3" fillId="0" borderId="0" xfId="0" applyFont="1" applyAlignment="1">
      <alignment vertical="center"/>
    </xf>
    <xf numFmtId="164" fontId="1" fillId="0" borderId="0" xfId="0" applyFont="1" applyAlignment="1">
      <alignment vertical="center" wrapText="1"/>
    </xf>
    <xf numFmtId="164" fontId="4" fillId="0" borderId="0" xfId="0" applyFont="1" applyAlignment="1">
      <alignment vertical="center"/>
    </xf>
    <xf numFmtId="164" fontId="10" fillId="0" borderId="1" xfId="0" applyFont="1" applyBorder="1"/>
    <xf numFmtId="164" fontId="10" fillId="0" borderId="1" xfId="0" applyFont="1" applyBorder="1" applyAlignment="1">
      <alignment horizontal="center"/>
    </xf>
    <xf numFmtId="164" fontId="1" fillId="0" borderId="0" xfId="0" applyFont="1" applyAlignment="1">
      <alignment vertical="center"/>
    </xf>
    <xf numFmtId="164" fontId="12" fillId="0" borderId="0" xfId="0" applyFont="1" applyAlignment="1">
      <alignment vertical="center"/>
    </xf>
    <xf numFmtId="164" fontId="7" fillId="0" borderId="0" xfId="0" applyFont="1" applyAlignment="1">
      <alignment vertical="center"/>
    </xf>
    <xf numFmtId="164" fontId="9" fillId="0" borderId="0" xfId="0" applyFont="1" applyAlignment="1">
      <alignment vertical="center"/>
    </xf>
    <xf numFmtId="164" fontId="13" fillId="0" borderId="0" xfId="0" applyFont="1" applyAlignment="1">
      <alignment vertical="center"/>
    </xf>
    <xf numFmtId="164" fontId="14" fillId="0" borderId="0" xfId="0" applyFont="1" applyAlignment="1">
      <alignment vertical="center"/>
    </xf>
    <xf numFmtId="164" fontId="9" fillId="0" borderId="2" xfId="0" applyFont="1" applyBorder="1" applyAlignment="1">
      <alignment vertical="center"/>
    </xf>
    <xf numFmtId="164" fontId="0" fillId="0" borderId="2" xfId="0" applyBorder="1"/>
    <xf numFmtId="164" fontId="0" fillId="0" borderId="0" xfId="0" applyAlignment="1">
      <alignment horizontal="right"/>
    </xf>
    <xf numFmtId="164" fontId="13" fillId="0" borderId="0" xfId="0" applyFont="1" applyAlignment="1">
      <alignment horizontal="center" vertical="center"/>
    </xf>
    <xf numFmtId="164" fontId="0" fillId="0" borderId="0" xfId="0" applyAlignment="1">
      <alignment horizontal="center"/>
    </xf>
    <xf numFmtId="164" fontId="1" fillId="0" borderId="0" xfId="0" applyFont="1" applyAlignment="1">
      <alignment horizontal="center" vertical="center"/>
    </xf>
    <xf numFmtId="164" fontId="0" fillId="3" borderId="0" xfId="0" applyFill="1"/>
    <xf numFmtId="164" fontId="0" fillId="3" borderId="0" xfId="0" applyFill="1" applyAlignment="1">
      <alignment vertical="center"/>
    </xf>
    <xf numFmtId="164" fontId="6" fillId="0" borderId="0" xfId="0" applyFont="1"/>
    <xf numFmtId="164" fontId="6" fillId="4" borderId="0" xfId="0" applyFont="1" applyFill="1"/>
    <xf numFmtId="164" fontId="15" fillId="5" borderId="0" xfId="0" applyFont="1" applyFill="1"/>
    <xf numFmtId="164" fontId="7" fillId="0" borderId="1" xfId="0" applyFont="1" applyBorder="1" applyAlignment="1">
      <alignment vertical="center"/>
    </xf>
    <xf numFmtId="164" fontId="0" fillId="0" borderId="1" xfId="0" applyBorder="1"/>
    <xf numFmtId="164" fontId="6" fillId="0" borderId="0" xfId="0" applyFont="1" applyAlignment="1">
      <alignment vertical="center"/>
    </xf>
    <xf numFmtId="164" fontId="7" fillId="0" borderId="0" xfId="0" applyFont="1" applyAlignment="1">
      <alignment vertical="center" wrapText="1"/>
    </xf>
    <xf numFmtId="164" fontId="11" fillId="0" borderId="0" xfId="0" applyFont="1" applyAlignment="1">
      <alignment vertical="center"/>
    </xf>
    <xf numFmtId="164" fontId="6" fillId="3" borderId="0" xfId="0" applyFont="1" applyFill="1"/>
    <xf numFmtId="166" fontId="7" fillId="3" borderId="0" xfId="2" applyNumberFormat="1" applyFont="1" applyFill="1"/>
    <xf numFmtId="10" fontId="0" fillId="2" borderId="0" xfId="3" applyNumberFormat="1" applyFont="1" applyFill="1"/>
    <xf numFmtId="10" fontId="0" fillId="0" borderId="0" xfId="3" applyNumberFormat="1" applyFont="1" applyFill="1"/>
    <xf numFmtId="164" fontId="12" fillId="0" borderId="0" xfId="0" applyFont="1" applyAlignment="1">
      <alignment vertical="center" wrapText="1"/>
    </xf>
    <xf numFmtId="164" fontId="6" fillId="6" borderId="0" xfId="0" applyFont="1" applyFill="1"/>
    <xf numFmtId="164" fontId="0" fillId="6" borderId="0" xfId="0" applyFill="1"/>
    <xf numFmtId="164" fontId="6" fillId="0" borderId="0" xfId="0" applyFont="1" applyAlignment="1">
      <alignment horizontal="right"/>
    </xf>
    <xf numFmtId="164" fontId="1" fillId="0" borderId="0" xfId="0" applyFont="1" applyAlignment="1">
      <alignment horizontal="left" vertical="center"/>
    </xf>
    <xf numFmtId="164" fontId="16" fillId="0" borderId="0" xfId="0" applyFont="1" applyAlignment="1">
      <alignment vertical="center"/>
    </xf>
    <xf numFmtId="164" fontId="11" fillId="0" borderId="0" xfId="0" applyFont="1"/>
    <xf numFmtId="164" fontId="11" fillId="0" borderId="0" xfId="0" applyFont="1" applyAlignment="1">
      <alignment horizontal="center" vertical="center"/>
    </xf>
    <xf numFmtId="164" fontId="6" fillId="3" borderId="0" xfId="0" applyFont="1" applyFill="1" applyAlignment="1">
      <alignment horizontal="right"/>
    </xf>
    <xf numFmtId="164" fontId="6" fillId="3" borderId="0" xfId="0" applyFont="1" applyFill="1" applyAlignment="1">
      <alignment vertical="center"/>
    </xf>
    <xf numFmtId="164" fontId="6" fillId="3" borderId="0" xfId="0" applyFont="1" applyFill="1" applyAlignment="1">
      <alignment horizontal="center" vertical="center"/>
    </xf>
    <xf numFmtId="164" fontId="6" fillId="0" borderId="1" xfId="0" applyFont="1" applyBorder="1"/>
    <xf numFmtId="164" fontId="6" fillId="0" borderId="1" xfId="0" applyFont="1" applyBorder="1" applyAlignment="1">
      <alignment vertical="center"/>
    </xf>
    <xf numFmtId="164" fontId="6" fillId="0" borderId="0" xfId="0" applyFont="1" applyAlignment="1">
      <alignment horizontal="right" vertical="center"/>
    </xf>
    <xf numFmtId="164" fontId="6" fillId="0" borderId="0" xfId="0" applyFont="1" applyAlignment="1">
      <alignment horizontal="center" vertical="center"/>
    </xf>
    <xf numFmtId="164" fontId="6" fillId="0" borderId="0" xfId="0" applyFont="1" applyAlignment="1">
      <alignment horizontal="center"/>
    </xf>
    <xf numFmtId="44" fontId="6" fillId="0" borderId="0" xfId="2" applyFont="1" applyAlignment="1">
      <alignment vertical="center"/>
    </xf>
    <xf numFmtId="44" fontId="6" fillId="0" borderId="0" xfId="2" applyFont="1"/>
    <xf numFmtId="44" fontId="6" fillId="0" borderId="0" xfId="2" applyFont="1" applyAlignment="1">
      <alignment horizontal="left" vertical="center"/>
    </xf>
    <xf numFmtId="164" fontId="6" fillId="0" borderId="0" xfId="0" applyFont="1" applyAlignment="1">
      <alignment horizontal="left"/>
    </xf>
    <xf numFmtId="164" fontId="12" fillId="0" borderId="1" xfId="0" applyFont="1" applyBorder="1" applyAlignment="1">
      <alignment vertical="center"/>
    </xf>
    <xf numFmtId="164" fontId="6" fillId="0" borderId="1" xfId="0" applyFont="1" applyBorder="1" applyAlignment="1">
      <alignment horizontal="center"/>
    </xf>
    <xf numFmtId="14" fontId="0" fillId="0" borderId="0" xfId="0" applyNumberFormat="1"/>
    <xf numFmtId="164" fontId="1" fillId="0" borderId="1" xfId="0" applyFont="1" applyBorder="1" applyAlignment="1">
      <alignment vertical="center"/>
    </xf>
    <xf numFmtId="44" fontId="7" fillId="3" borderId="0" xfId="2" applyFont="1" applyFill="1"/>
    <xf numFmtId="164" fontId="0" fillId="3" borderId="0" xfId="0" applyFill="1" applyProtection="1">
      <protection locked="0"/>
    </xf>
    <xf numFmtId="164" fontId="0" fillId="3" borderId="0" xfId="0" applyFill="1" applyAlignment="1" applyProtection="1">
      <alignment vertical="center"/>
      <protection locked="0"/>
    </xf>
    <xf numFmtId="164" fontId="6" fillId="3" borderId="0" xfId="0" applyFont="1" applyFill="1" applyAlignment="1" applyProtection="1">
      <alignment horizontal="right"/>
      <protection locked="0"/>
    </xf>
    <xf numFmtId="164" fontId="6" fillId="3" borderId="0" xfId="0" applyFont="1" applyFill="1" applyProtection="1">
      <protection locked="0"/>
    </xf>
    <xf numFmtId="166" fontId="7" fillId="3" borderId="0" xfId="2" applyNumberFormat="1" applyFont="1" applyFill="1" applyProtection="1">
      <protection locked="0"/>
    </xf>
    <xf numFmtId="164" fontId="6" fillId="3" borderId="0" xfId="0" applyFont="1" applyFill="1" applyAlignment="1" applyProtection="1">
      <alignment vertical="center"/>
      <protection locked="0"/>
    </xf>
    <xf numFmtId="164" fontId="6" fillId="3" borderId="0" xfId="0" applyFont="1" applyFill="1" applyAlignment="1" applyProtection="1">
      <alignment horizontal="center" vertical="center"/>
      <protection locked="0"/>
    </xf>
    <xf numFmtId="164" fontId="1" fillId="3" borderId="1" xfId="0" applyFont="1" applyFill="1" applyBorder="1" applyAlignment="1" applyProtection="1">
      <alignment vertical="center"/>
      <protection locked="0"/>
    </xf>
    <xf numFmtId="164" fontId="0" fillId="3" borderId="1" xfId="0" applyFill="1" applyBorder="1" applyProtection="1">
      <protection locked="0"/>
    </xf>
    <xf numFmtId="164" fontId="6" fillId="3" borderId="1" xfId="0" applyFont="1" applyFill="1" applyBorder="1" applyProtection="1">
      <protection locked="0"/>
    </xf>
    <xf numFmtId="164" fontId="2" fillId="0" borderId="0" xfId="0" applyFont="1" applyAlignment="1">
      <alignment horizontal="left" vertical="center"/>
    </xf>
    <xf numFmtId="164" fontId="1" fillId="0" borderId="0" xfId="0" applyFont="1" applyAlignment="1">
      <alignment horizontal="right" vertical="center"/>
    </xf>
    <xf numFmtId="164" fontId="0" fillId="7" borderId="3" xfId="0" applyFill="1" applyBorder="1" applyAlignment="1" applyProtection="1">
      <alignment horizontal="center"/>
      <protection locked="0"/>
    </xf>
    <xf numFmtId="164" fontId="0" fillId="7" borderId="2" xfId="0" applyFill="1" applyBorder="1" applyAlignment="1" applyProtection="1">
      <alignment horizontal="center"/>
      <protection locked="0"/>
    </xf>
    <xf numFmtId="164" fontId="0" fillId="7" borderId="4" xfId="0" applyFill="1" applyBorder="1" applyAlignment="1" applyProtection="1">
      <alignment horizontal="center"/>
      <protection locked="0"/>
    </xf>
    <xf numFmtId="164" fontId="0" fillId="7" borderId="5" xfId="0" applyFill="1" applyBorder="1" applyAlignment="1" applyProtection="1">
      <alignment horizontal="center"/>
      <protection locked="0"/>
    </xf>
    <xf numFmtId="164" fontId="0" fillId="7" borderId="0" xfId="0" applyFill="1" applyAlignment="1" applyProtection="1">
      <alignment horizontal="center"/>
      <protection locked="0"/>
    </xf>
    <xf numFmtId="164" fontId="0" fillId="7" borderId="6" xfId="0" applyFill="1" applyBorder="1" applyAlignment="1" applyProtection="1">
      <alignment horizontal="center"/>
      <protection locked="0"/>
    </xf>
    <xf numFmtId="164" fontId="0" fillId="7" borderId="7" xfId="0" applyFill="1" applyBorder="1" applyAlignment="1" applyProtection="1">
      <alignment horizontal="center"/>
      <protection locked="0"/>
    </xf>
    <xf numFmtId="164" fontId="0" fillId="7" borderId="1" xfId="0" applyFill="1" applyBorder="1" applyAlignment="1" applyProtection="1">
      <alignment horizontal="center"/>
      <protection locked="0"/>
    </xf>
    <xf numFmtId="164" fontId="0" fillId="7" borderId="8" xfId="0" applyFill="1" applyBorder="1" applyAlignment="1" applyProtection="1">
      <alignment horizontal="center"/>
      <protection locked="0"/>
    </xf>
    <xf numFmtId="14" fontId="0" fillId="3" borderId="0" xfId="0" applyNumberFormat="1" applyFill="1" applyAlignment="1" applyProtection="1">
      <alignment horizontal="center"/>
      <protection locked="0"/>
    </xf>
    <xf numFmtId="164" fontId="0" fillId="3" borderId="0" xfId="0" applyFill="1" applyAlignment="1" applyProtection="1">
      <alignment horizontal="center"/>
      <protection locked="0"/>
    </xf>
    <xf numFmtId="164" fontId="16" fillId="0" borderId="0" xfId="0" applyFont="1" applyAlignment="1">
      <alignment horizontal="right" vertical="center"/>
    </xf>
    <xf numFmtId="164" fontId="1" fillId="3" borderId="0" xfId="0" applyFont="1" applyFill="1" applyAlignment="1">
      <alignment horizontal="right" vertical="center"/>
    </xf>
    <xf numFmtId="14" fontId="0" fillId="3" borderId="0" xfId="0" applyNumberFormat="1" applyFill="1" applyAlignment="1">
      <alignment horizontal="center"/>
    </xf>
    <xf numFmtId="164" fontId="0" fillId="7" borderId="3" xfId="0" applyFill="1" applyBorder="1" applyAlignment="1">
      <alignment horizontal="center"/>
    </xf>
    <xf numFmtId="164" fontId="0" fillId="7" borderId="2" xfId="0" applyFill="1" applyBorder="1" applyAlignment="1">
      <alignment horizontal="center"/>
    </xf>
    <xf numFmtId="164" fontId="0" fillId="7" borderId="4" xfId="0" applyFill="1" applyBorder="1" applyAlignment="1">
      <alignment horizontal="center"/>
    </xf>
    <xf numFmtId="164" fontId="0" fillId="7" borderId="5" xfId="0" applyFill="1" applyBorder="1" applyAlignment="1">
      <alignment horizontal="center"/>
    </xf>
    <xf numFmtId="164" fontId="0" fillId="7" borderId="0" xfId="0" applyFill="1" applyAlignment="1">
      <alignment horizontal="center"/>
    </xf>
    <xf numFmtId="164" fontId="0" fillId="7" borderId="6" xfId="0" applyFill="1" applyBorder="1" applyAlignment="1">
      <alignment horizontal="center"/>
    </xf>
    <xf numFmtId="164" fontId="0" fillId="7" borderId="7" xfId="0" applyFill="1" applyBorder="1" applyAlignment="1">
      <alignment horizontal="center"/>
    </xf>
    <xf numFmtId="164" fontId="0" fillId="7" borderId="1" xfId="0" applyFill="1" applyBorder="1" applyAlignment="1">
      <alignment horizontal="center"/>
    </xf>
    <xf numFmtId="164" fontId="0" fillId="7" borderId="8" xfId="0" applyFill="1" applyBorder="1" applyAlignment="1">
      <alignment horizontal="center"/>
    </xf>
    <xf numFmtId="165" fontId="1" fillId="3" borderId="0" xfId="0" applyNumberFormat="1" applyFont="1" applyFill="1" applyAlignment="1">
      <alignment horizontal="left" vertical="center"/>
    </xf>
    <xf numFmtId="164" fontId="0" fillId="3" borderId="0" xfId="0" applyFill="1" applyAlignment="1">
      <alignment horizontal="center"/>
    </xf>
    <xf numFmtId="164" fontId="1" fillId="3" borderId="0" xfId="0" applyFont="1" applyFill="1" applyAlignment="1">
      <alignment horizontal="left" vertical="center"/>
    </xf>
    <xf numFmtId="164" fontId="9" fillId="0" borderId="0" xfId="0" applyFont="1" applyAlignment="1">
      <alignment horizontal="left" vertical="center"/>
    </xf>
    <xf numFmtId="164" fontId="14" fillId="0" borderId="0" xfId="0" applyFont="1" applyAlignment="1">
      <alignment horizontal="left" vertical="center"/>
    </xf>
    <xf numFmtId="164" fontId="0" fillId="0" borderId="0" xfId="0" applyAlignment="1">
      <alignment horizontal="left"/>
    </xf>
    <xf numFmtId="164" fontId="7" fillId="0" borderId="1" xfId="0" applyFont="1" applyBorder="1" applyAlignment="1">
      <alignment horizontal="left" vertical="center"/>
    </xf>
    <xf numFmtId="164" fontId="16" fillId="0" borderId="0" xfId="0" applyFont="1" applyAlignment="1">
      <alignment horizontal="left" vertical="center"/>
    </xf>
    <xf numFmtId="164" fontId="13" fillId="0" borderId="0" xfId="0" applyFont="1" applyAlignment="1">
      <alignment horizontal="left" vertical="center"/>
    </xf>
    <xf numFmtId="164" fontId="11" fillId="0" borderId="0" xfId="0" applyFont="1" applyAlignment="1">
      <alignment horizontal="left" vertical="center"/>
    </xf>
    <xf numFmtId="164" fontId="0" fillId="0" borderId="1" xfId="0" applyBorder="1" applyAlignment="1">
      <alignment horizontal="left"/>
    </xf>
    <xf numFmtId="164" fontId="10" fillId="0" borderId="1" xfId="0" applyFont="1" applyBorder="1" applyAlignment="1">
      <alignment horizontal="left"/>
    </xf>
    <xf numFmtId="164" fontId="6" fillId="3" borderId="0" xfId="0" applyFont="1" applyFill="1" applyAlignment="1" applyProtection="1">
      <alignment horizontal="right" vertical="center"/>
      <protection locked="0"/>
    </xf>
    <xf numFmtId="164" fontId="6" fillId="0" borderId="0" xfId="0" applyFont="1" applyFill="1" applyAlignment="1" applyProtection="1">
      <alignment horizontal="center" vertical="center"/>
      <protection locked="0"/>
    </xf>
    <xf numFmtId="164" fontId="6" fillId="0" borderId="0" xfId="0" applyFont="1" applyFill="1" applyAlignment="1">
      <alignment vertical="center"/>
    </xf>
    <xf numFmtId="167" fontId="0" fillId="0" borderId="0" xfId="0" applyNumberFormat="1" applyAlignment="1">
      <alignment vertical="center"/>
    </xf>
    <xf numFmtId="164" fontId="3" fillId="8" borderId="9" xfId="0" applyFont="1" applyFill="1" applyBorder="1" applyAlignment="1">
      <alignment vertical="center"/>
    </xf>
    <xf numFmtId="164" fontId="6" fillId="8" borderId="0" xfId="0" applyFont="1" applyFill="1" applyAlignment="1" applyProtection="1">
      <alignment horizontal="right" vertical="center"/>
    </xf>
    <xf numFmtId="164" fontId="6" fillId="0" borderId="0" xfId="0" applyFont="1" applyAlignment="1" applyProtection="1">
      <alignment horizontal="right" vertical="center"/>
    </xf>
    <xf numFmtId="164" fontId="6" fillId="0" borderId="0" xfId="0" applyFont="1" applyAlignment="1" applyProtection="1">
      <alignment horizontal="right"/>
    </xf>
    <xf numFmtId="167" fontId="0" fillId="0" borderId="0" xfId="0" applyNumberFormat="1" applyFill="1" applyAlignment="1" applyProtection="1">
      <alignment horizontal="center"/>
    </xf>
    <xf numFmtId="164" fontId="6" fillId="0" borderId="0" xfId="0" applyFont="1" applyBorder="1"/>
    <xf numFmtId="164" fontId="6" fillId="0" borderId="0" xfId="0" applyFont="1" applyBorder="1" applyAlignment="1">
      <alignment vertical="center"/>
    </xf>
    <xf numFmtId="164" fontId="6" fillId="0" borderId="0" xfId="0" applyFont="1" applyBorder="1" applyAlignment="1">
      <alignment horizontal="center"/>
    </xf>
    <xf numFmtId="44" fontId="6" fillId="8" borderId="0" xfId="0" applyNumberFormat="1" applyFont="1" applyFill="1" applyBorder="1"/>
    <xf numFmtId="164" fontId="6" fillId="0" borderId="0" xfId="0" applyFont="1" applyBorder="1" applyAlignment="1">
      <alignment horizontal="left"/>
    </xf>
    <xf numFmtId="44" fontId="6" fillId="0" borderId="0" xfId="2" applyNumberFormat="1" applyFont="1" applyBorder="1" applyAlignment="1">
      <alignment vertical="center"/>
    </xf>
    <xf numFmtId="44" fontId="6" fillId="0" borderId="0" xfId="2" applyFont="1" applyBorder="1" applyAlignment="1">
      <alignment vertical="center"/>
    </xf>
    <xf numFmtId="44" fontId="6" fillId="0" borderId="0" xfId="0" applyNumberFormat="1" applyFont="1" applyAlignment="1">
      <alignment horizontal="left"/>
    </xf>
    <xf numFmtId="44" fontId="6" fillId="0" borderId="0" xfId="2" applyNumberFormat="1" applyFont="1" applyAlignment="1">
      <alignment vertical="center"/>
    </xf>
    <xf numFmtId="44" fontId="3" fillId="0" borderId="0" xfId="0" applyNumberFormat="1" applyFont="1"/>
    <xf numFmtId="164" fontId="11" fillId="0" borderId="0" xfId="0" applyFont="1" applyAlignment="1">
      <alignment vertical="center" wrapText="1"/>
    </xf>
    <xf numFmtId="164" fontId="9" fillId="0" borderId="0" xfId="0" applyFont="1" applyFill="1" applyAlignment="1">
      <alignment horizontal="center" vertical="center"/>
    </xf>
    <xf numFmtId="164" fontId="0" fillId="3" borderId="0" xfId="0" applyFill="1" applyAlignment="1">
      <alignment horizontal="left"/>
    </xf>
    <xf numFmtId="164" fontId="0" fillId="0" borderId="0" xfId="0" applyFill="1" applyAlignment="1">
      <alignment horizontal="center"/>
    </xf>
    <xf numFmtId="164" fontId="3" fillId="0" borderId="0" xfId="0" applyFont="1" applyAlignment="1">
      <alignment horizontal="right"/>
    </xf>
    <xf numFmtId="164" fontId="9" fillId="0" borderId="0" xfId="0" applyFont="1" applyFill="1" applyAlignment="1" applyProtection="1">
      <alignment horizontal="center" vertical="center"/>
      <protection locked="0"/>
    </xf>
    <xf numFmtId="14" fontId="1" fillId="3" borderId="0" xfId="0" applyNumberFormat="1" applyFont="1" applyFill="1" applyAlignment="1">
      <alignment horizontal="left" vertical="center"/>
    </xf>
    <xf numFmtId="14" fontId="0" fillId="0" borderId="0" xfId="0" applyNumberFormat="1" applyFill="1" applyAlignment="1">
      <alignment horizontal="center"/>
    </xf>
    <xf numFmtId="164" fontId="1" fillId="0" borderId="0" xfId="0" applyFont="1" applyFill="1" applyAlignment="1">
      <alignment horizontal="left" vertical="center"/>
    </xf>
    <xf numFmtId="44" fontId="6" fillId="3" borderId="0" xfId="2" applyFont="1" applyFill="1"/>
    <xf numFmtId="166" fontId="6" fillId="3" borderId="0" xfId="2" applyNumberFormat="1" applyFont="1" applyFill="1"/>
    <xf numFmtId="164" fontId="3" fillId="3" borderId="0" xfId="0" applyFont="1" applyFill="1" applyAlignment="1" applyProtection="1">
      <alignment horizontal="center" vertical="center"/>
      <protection locked="0"/>
    </xf>
    <xf numFmtId="164" fontId="6" fillId="0" borderId="0" xfId="0" applyFont="1" applyAlignment="1"/>
    <xf numFmtId="164" fontId="1" fillId="3" borderId="0" xfId="0" quotePrefix="1" applyFont="1" applyFill="1" applyAlignment="1" applyProtection="1">
      <alignment horizontal="left" vertical="center"/>
      <protection locked="0"/>
    </xf>
    <xf numFmtId="164" fontId="0" fillId="0" borderId="0" xfId="0" applyAlignment="1" applyProtection="1">
      <alignment horizontal="left" vertical="center"/>
      <protection locked="0"/>
    </xf>
    <xf numFmtId="164" fontId="1" fillId="3" borderId="0" xfId="0" applyFont="1" applyFill="1" applyAlignment="1" applyProtection="1">
      <alignment horizontal="left" vertical="center"/>
      <protection locked="0"/>
    </xf>
    <xf numFmtId="49" fontId="1" fillId="3" borderId="0" xfId="0" quotePrefix="1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164" fontId="1" fillId="3" borderId="0" xfId="0" applyFont="1" applyFill="1" applyAlignment="1" applyProtection="1">
      <alignment horizontal="right" vertical="center"/>
      <protection locked="0"/>
    </xf>
    <xf numFmtId="164" fontId="0" fillId="0" borderId="0" xfId="0" applyAlignment="1" applyProtection="1">
      <alignment horizontal="right" vertical="center"/>
      <protection locked="0"/>
    </xf>
    <xf numFmtId="164" fontId="4" fillId="0" borderId="0" xfId="0" applyFont="1" applyAlignment="1">
      <alignment vertical="center" wrapText="1"/>
    </xf>
  </cellXfs>
  <cellStyles count="4">
    <cellStyle name="Excel Built-in Normal" xfId="1" xr:uid="{00000000-0005-0000-0000-000000000000}"/>
    <cellStyle name="Prozent" xfId="3" builtinId="5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0</xdr:rowOff>
    </xdr:from>
    <xdr:to>
      <xdr:col>5</xdr:col>
      <xdr:colOff>169334</xdr:colOff>
      <xdr:row>0</xdr:row>
      <xdr:rowOff>600075</xdr:rowOff>
    </xdr:to>
    <xdr:pic>
      <xdr:nvPicPr>
        <xdr:cNvPr id="1247" name="Bild 1" descr="shksv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1" y="0"/>
          <a:ext cx="2787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28644</xdr:colOff>
      <xdr:row>0</xdr:row>
      <xdr:rowOff>9362</xdr:rowOff>
    </xdr:from>
    <xdr:to>
      <xdr:col>12</xdr:col>
      <xdr:colOff>263634</xdr:colOff>
      <xdr:row>0</xdr:row>
      <xdr:rowOff>611755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3D9472-E085-49B5-8261-10CE19399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7977" y="9362"/>
          <a:ext cx="1475357" cy="602393"/>
        </a:xfrm>
        <a:prstGeom prst="rect">
          <a:avLst/>
        </a:prstGeom>
      </xdr:spPr>
    </xdr:pic>
    <xdr:clientData/>
  </xdr:twoCellAnchor>
  <xdr:twoCellAnchor>
    <xdr:from>
      <xdr:col>0</xdr:col>
      <xdr:colOff>478790</xdr:colOff>
      <xdr:row>116</xdr:row>
      <xdr:rowOff>134408</xdr:rowOff>
    </xdr:from>
    <xdr:to>
      <xdr:col>9</xdr:col>
      <xdr:colOff>1482</xdr:colOff>
      <xdr:row>116</xdr:row>
      <xdr:rowOff>134408</xdr:rowOff>
    </xdr:to>
    <xdr:cxnSp macro="">
      <xdr:nvCxnSpPr>
        <xdr:cNvPr id="17" name="Line 7">
          <a:extLst>
            <a:ext uri="{FF2B5EF4-FFF2-40B4-BE49-F238E27FC236}">
              <a16:creationId xmlns:a16="http://schemas.microsoft.com/office/drawing/2014/main" id="{1840ADCE-DB22-45FD-AE97-CA17BE4061E6}"/>
            </a:ext>
          </a:extLst>
        </xdr:cNvPr>
        <xdr:cNvCxnSpPr>
          <a:cxnSpLocks noChangeShapeType="1"/>
        </xdr:cNvCxnSpPr>
      </xdr:nvCxnSpPr>
      <xdr:spPr bwMode="auto">
        <a:xfrm>
          <a:off x="478790" y="19062700"/>
          <a:ext cx="4031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10596</xdr:colOff>
      <xdr:row>20</xdr:row>
      <xdr:rowOff>61627</xdr:rowOff>
    </xdr:from>
    <xdr:to>
      <xdr:col>12</xdr:col>
      <xdr:colOff>688730</xdr:colOff>
      <xdr:row>29</xdr:row>
      <xdr:rowOff>166077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8B5B0E68-14C0-4A25-84B1-E855600D9446}"/>
            </a:ext>
          </a:extLst>
        </xdr:cNvPr>
        <xdr:cNvSpPr txBox="1">
          <a:spLocks noChangeArrowheads="1"/>
        </xdr:cNvSpPr>
      </xdr:nvSpPr>
      <xdr:spPr bwMode="auto">
        <a:xfrm>
          <a:off x="3593054" y="7792752"/>
          <a:ext cx="3271051" cy="1459117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Bitte dieses Formular vollständig ausgefüllt zusammen mit </a:t>
          </a:r>
          <a:r>
            <a:rPr lang="de-CH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allen Ranglisten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und einer </a:t>
          </a:r>
          <a:r>
            <a:rPr lang="de-CH" sz="1000" b="1" i="1" u="sng" strike="noStrike" baseline="0">
              <a:solidFill>
                <a:srgbClr val="FF0000"/>
              </a:solidFill>
              <a:latin typeface="Arial"/>
              <a:cs typeface="Arial"/>
            </a:rPr>
            <a:t>kompletten Statistik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(auch eines allfälligen Auszahlungs-Stiches) </a:t>
          </a:r>
          <a:r>
            <a:rPr lang="de-CH" sz="1000" b="1" i="1" u="none" strike="noStrike" baseline="0">
              <a:solidFill>
                <a:srgbClr val="0000FF"/>
              </a:solidFill>
              <a:latin typeface="Arial"/>
              <a:cs typeface="Arial"/>
            </a:rPr>
            <a:t>zurück an die SHKSV-Geschäftsstelle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. Es kann auch elektronisch ausgefüllt und verschickt werden! Herunterladbar auf der WebSite </a:t>
          </a:r>
          <a:r>
            <a:rPr lang="de-CH" sz="1000" b="0" i="1" u="sng" strike="noStrike" baseline="0">
              <a:solidFill>
                <a:srgbClr val="000000"/>
              </a:solidFill>
              <a:latin typeface="Arial"/>
              <a:cs typeface="Arial"/>
            </a:rPr>
            <a:t>www.sh-schiessen.ch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&gt; Dokumente</a:t>
          </a:r>
          <a:endParaRPr lang="de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Die </a:t>
          </a:r>
          <a:r>
            <a:rPr lang="de-CH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Kranzkartenabrechnung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bitte mit einer Kopie dieses Berichts </a:t>
          </a:r>
          <a:r>
            <a:rPr lang="de-CH" sz="1000" b="1" i="1" u="none" strike="noStrike" baseline="0">
              <a:solidFill>
                <a:srgbClr val="0000FF"/>
              </a:solidFill>
              <a:latin typeface="Arial"/>
              <a:cs typeface="Arial"/>
            </a:rPr>
            <a:t>zurück an den Kranzkartenkassier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0</xdr:rowOff>
    </xdr:from>
    <xdr:to>
      <xdr:col>5</xdr:col>
      <xdr:colOff>169334</xdr:colOff>
      <xdr:row>0</xdr:row>
      <xdr:rowOff>600075</xdr:rowOff>
    </xdr:to>
    <xdr:pic>
      <xdr:nvPicPr>
        <xdr:cNvPr id="2" name="Bild 1" descr="shksv">
          <a:extLst>
            <a:ext uri="{FF2B5EF4-FFF2-40B4-BE49-F238E27FC236}">
              <a16:creationId xmlns:a16="http://schemas.microsoft.com/office/drawing/2014/main" id="{586794F7-1AEB-4489-86B0-3EB2CCBD2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1" y="0"/>
          <a:ext cx="2785533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28644</xdr:colOff>
      <xdr:row>0</xdr:row>
      <xdr:rowOff>9362</xdr:rowOff>
    </xdr:from>
    <xdr:to>
      <xdr:col>12</xdr:col>
      <xdr:colOff>228710</xdr:colOff>
      <xdr:row>0</xdr:row>
      <xdr:rowOff>611755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4447DFB-DFB1-49BF-8BD4-2B2E94382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0094" y="9362"/>
          <a:ext cx="1476415" cy="602393"/>
        </a:xfrm>
        <a:prstGeom prst="rect">
          <a:avLst/>
        </a:prstGeom>
      </xdr:spPr>
    </xdr:pic>
    <xdr:clientData/>
  </xdr:twoCellAnchor>
  <xdr:twoCellAnchor>
    <xdr:from>
      <xdr:col>0</xdr:col>
      <xdr:colOff>478790</xdr:colOff>
      <xdr:row>114</xdr:row>
      <xdr:rowOff>134408</xdr:rowOff>
    </xdr:from>
    <xdr:to>
      <xdr:col>9</xdr:col>
      <xdr:colOff>1482</xdr:colOff>
      <xdr:row>114</xdr:row>
      <xdr:rowOff>134408</xdr:rowOff>
    </xdr:to>
    <xdr:cxnSp macro="">
      <xdr:nvCxnSpPr>
        <xdr:cNvPr id="5" name="Line 7">
          <a:extLst>
            <a:ext uri="{FF2B5EF4-FFF2-40B4-BE49-F238E27FC236}">
              <a16:creationId xmlns:a16="http://schemas.microsoft.com/office/drawing/2014/main" id="{16D08564-37E3-499B-95EF-76D8CD6511FA}"/>
            </a:ext>
          </a:extLst>
        </xdr:cNvPr>
        <xdr:cNvCxnSpPr>
          <a:cxnSpLocks noChangeShapeType="1"/>
        </xdr:cNvCxnSpPr>
      </xdr:nvCxnSpPr>
      <xdr:spPr bwMode="auto">
        <a:xfrm>
          <a:off x="478790" y="19200283"/>
          <a:ext cx="4031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10596</xdr:colOff>
      <xdr:row>20</xdr:row>
      <xdr:rowOff>61627</xdr:rowOff>
    </xdr:from>
    <xdr:to>
      <xdr:col>13</xdr:col>
      <xdr:colOff>5047</xdr:colOff>
      <xdr:row>29</xdr:row>
      <xdr:rowOff>166077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91DB8413-FD12-488C-ABD7-40920A53ED89}"/>
            </a:ext>
          </a:extLst>
        </xdr:cNvPr>
        <xdr:cNvSpPr txBox="1">
          <a:spLocks noChangeArrowheads="1"/>
        </xdr:cNvSpPr>
      </xdr:nvSpPr>
      <xdr:spPr bwMode="auto">
        <a:xfrm>
          <a:off x="3593054" y="7792752"/>
          <a:ext cx="3328201" cy="1459117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Bitte dieses Formular vollständig ausgefüllt zusammen mit </a:t>
          </a:r>
          <a:r>
            <a:rPr lang="de-CH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allen Ranglisten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und einer </a:t>
          </a:r>
          <a:r>
            <a:rPr lang="de-CH" sz="1000" b="1" i="1" u="sng" strike="noStrike" baseline="0">
              <a:solidFill>
                <a:srgbClr val="FF0000"/>
              </a:solidFill>
              <a:latin typeface="Arial"/>
              <a:cs typeface="Arial"/>
            </a:rPr>
            <a:t>kompletten Statistik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(auch eines allfälligen Auszahlungs-Stiches) </a:t>
          </a:r>
          <a:r>
            <a:rPr lang="de-CH" sz="1000" b="1" i="1" u="none" strike="noStrike" baseline="0">
              <a:solidFill>
                <a:srgbClr val="0000FF"/>
              </a:solidFill>
              <a:latin typeface="Arial"/>
              <a:cs typeface="Arial"/>
            </a:rPr>
            <a:t>zurück an die SHKSV-Geschäftsstelle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. Es kann auch elektronisch ausgefüllt und verschickt werden! Herunterladbar auf der WebSite </a:t>
          </a:r>
          <a:r>
            <a:rPr lang="de-CH" sz="1000" b="0" i="1" u="sng" strike="noStrike" baseline="0">
              <a:solidFill>
                <a:srgbClr val="000000"/>
              </a:solidFill>
              <a:latin typeface="Arial"/>
              <a:cs typeface="Arial"/>
            </a:rPr>
            <a:t>www.sh-schiessen.ch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&gt; Dokumente</a:t>
          </a:r>
          <a:endParaRPr lang="de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Die </a:t>
          </a:r>
          <a:r>
            <a:rPr lang="de-CH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Kranzkartenabrechnung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bitte mit einer Kopie dieses Berichts </a:t>
          </a:r>
          <a:r>
            <a:rPr lang="de-CH" sz="1000" b="1" i="1" u="none" strike="noStrike" baseline="0">
              <a:solidFill>
                <a:srgbClr val="0000FF"/>
              </a:solidFill>
              <a:latin typeface="Arial"/>
              <a:cs typeface="Arial"/>
            </a:rPr>
            <a:t>zurück an den Kranzkartenkassier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0</xdr:col>
      <xdr:colOff>349250</xdr:colOff>
      <xdr:row>67</xdr:row>
      <xdr:rowOff>100542</xdr:rowOff>
    </xdr:from>
    <xdr:to>
      <xdr:col>3</xdr:col>
      <xdr:colOff>325275</xdr:colOff>
      <xdr:row>69</xdr:row>
      <xdr:rowOff>102659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B49CED1D-699A-410F-888C-A7E6D9934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250" y="11599334"/>
          <a:ext cx="1706400" cy="365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0</xdr:rowOff>
    </xdr:from>
    <xdr:to>
      <xdr:col>5</xdr:col>
      <xdr:colOff>169334</xdr:colOff>
      <xdr:row>0</xdr:row>
      <xdr:rowOff>600075</xdr:rowOff>
    </xdr:to>
    <xdr:pic>
      <xdr:nvPicPr>
        <xdr:cNvPr id="2" name="Bild 1" descr="shksv">
          <a:extLst>
            <a:ext uri="{FF2B5EF4-FFF2-40B4-BE49-F238E27FC236}">
              <a16:creationId xmlns:a16="http://schemas.microsoft.com/office/drawing/2014/main" id="{FE2B6158-244D-4773-9A4B-7E48BB971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1" y="0"/>
          <a:ext cx="2785533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28644</xdr:colOff>
      <xdr:row>0</xdr:row>
      <xdr:rowOff>9362</xdr:rowOff>
    </xdr:from>
    <xdr:to>
      <xdr:col>12</xdr:col>
      <xdr:colOff>228710</xdr:colOff>
      <xdr:row>0</xdr:row>
      <xdr:rowOff>611755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6C66565-4390-4CD0-9E76-EE92A75B3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0094" y="9362"/>
          <a:ext cx="1476415" cy="602393"/>
        </a:xfrm>
        <a:prstGeom prst="rect">
          <a:avLst/>
        </a:prstGeom>
      </xdr:spPr>
    </xdr:pic>
    <xdr:clientData/>
  </xdr:twoCellAnchor>
  <xdr:twoCellAnchor>
    <xdr:from>
      <xdr:col>0</xdr:col>
      <xdr:colOff>478790</xdr:colOff>
      <xdr:row>92</xdr:row>
      <xdr:rowOff>132080</xdr:rowOff>
    </xdr:from>
    <xdr:to>
      <xdr:col>9</xdr:col>
      <xdr:colOff>1482</xdr:colOff>
      <xdr:row>92</xdr:row>
      <xdr:rowOff>132080</xdr:rowOff>
    </xdr:to>
    <xdr:cxnSp macro="">
      <xdr:nvCxnSpPr>
        <xdr:cNvPr id="4" name="Line 6">
          <a:extLst>
            <a:ext uri="{FF2B5EF4-FFF2-40B4-BE49-F238E27FC236}">
              <a16:creationId xmlns:a16="http://schemas.microsoft.com/office/drawing/2014/main" id="{552082FE-DF38-4F6B-91B8-793C5EE8E17E}"/>
            </a:ext>
          </a:extLst>
        </xdr:cNvPr>
        <xdr:cNvCxnSpPr>
          <a:cxnSpLocks noChangeShapeType="1"/>
        </xdr:cNvCxnSpPr>
      </xdr:nvCxnSpPr>
      <xdr:spPr bwMode="auto">
        <a:xfrm>
          <a:off x="478790" y="15607030"/>
          <a:ext cx="4031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478790</xdr:colOff>
      <xdr:row>114</xdr:row>
      <xdr:rowOff>134408</xdr:rowOff>
    </xdr:from>
    <xdr:to>
      <xdr:col>9</xdr:col>
      <xdr:colOff>1482</xdr:colOff>
      <xdr:row>114</xdr:row>
      <xdr:rowOff>134408</xdr:rowOff>
    </xdr:to>
    <xdr:cxnSp macro="">
      <xdr:nvCxnSpPr>
        <xdr:cNvPr id="5" name="Line 7">
          <a:extLst>
            <a:ext uri="{FF2B5EF4-FFF2-40B4-BE49-F238E27FC236}">
              <a16:creationId xmlns:a16="http://schemas.microsoft.com/office/drawing/2014/main" id="{2757140B-45C7-481F-84C8-F304EF1C2884}"/>
            </a:ext>
          </a:extLst>
        </xdr:cNvPr>
        <xdr:cNvCxnSpPr>
          <a:cxnSpLocks noChangeShapeType="1"/>
        </xdr:cNvCxnSpPr>
      </xdr:nvCxnSpPr>
      <xdr:spPr bwMode="auto">
        <a:xfrm>
          <a:off x="478790" y="19101858"/>
          <a:ext cx="4031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10596</xdr:colOff>
      <xdr:row>32</xdr:row>
      <xdr:rowOff>61627</xdr:rowOff>
    </xdr:from>
    <xdr:to>
      <xdr:col>12</xdr:col>
      <xdr:colOff>688730</xdr:colOff>
      <xdr:row>41</xdr:row>
      <xdr:rowOff>166077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24E19B54-C18D-4221-9959-90BB419BBC0D}"/>
            </a:ext>
          </a:extLst>
        </xdr:cNvPr>
        <xdr:cNvSpPr txBox="1">
          <a:spLocks noChangeArrowheads="1"/>
        </xdr:cNvSpPr>
      </xdr:nvSpPr>
      <xdr:spPr bwMode="auto">
        <a:xfrm>
          <a:off x="3591996" y="5884577"/>
          <a:ext cx="3275284" cy="1450650"/>
        </a:xfrm>
        <a:prstGeom prst="rect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Bitte dieses Formular vollständig ausgefüllt zusammen mit </a:t>
          </a:r>
          <a:r>
            <a:rPr lang="de-CH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allen Ranglisten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und einer </a:t>
          </a:r>
          <a:r>
            <a:rPr lang="de-CH" sz="1000" b="1" i="1" u="sng" strike="noStrike" baseline="0">
              <a:solidFill>
                <a:srgbClr val="FF0000"/>
              </a:solidFill>
              <a:latin typeface="Arial"/>
              <a:cs typeface="Arial"/>
            </a:rPr>
            <a:t>kompletten Statistik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(auch eines allfälligen Auszahlungs-Stiches) </a:t>
          </a:r>
          <a:r>
            <a:rPr lang="de-CH" sz="1000" b="1" i="1" u="none" strike="noStrike" baseline="0">
              <a:solidFill>
                <a:srgbClr val="0000FF"/>
              </a:solidFill>
              <a:latin typeface="Arial"/>
              <a:cs typeface="Arial"/>
            </a:rPr>
            <a:t>zurück an die SHKSV-Geschäftsstelle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. Es kann auch elektronisch ausgefüllt und verschickt werden! Herunterladbar auf der WebSite </a:t>
          </a:r>
          <a:r>
            <a:rPr lang="de-CH" sz="1000" b="0" i="1" u="sng" strike="noStrike" baseline="0">
              <a:solidFill>
                <a:srgbClr val="000000"/>
              </a:solidFill>
              <a:latin typeface="Arial"/>
              <a:cs typeface="Arial"/>
            </a:rPr>
            <a:t>www.sh-schiessen.ch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&gt; Dokumente</a:t>
          </a:r>
          <a:endParaRPr lang="de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Die </a:t>
          </a:r>
          <a:r>
            <a:rPr lang="de-CH" sz="1000" b="1" i="1" u="none" strike="noStrike" baseline="0">
              <a:solidFill>
                <a:srgbClr val="FF0000"/>
              </a:solidFill>
              <a:latin typeface="Arial"/>
              <a:cs typeface="Arial"/>
            </a:rPr>
            <a:t>Kranzkartenabrechnung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bitte mit einer Kopie dieses Berichts </a:t>
          </a:r>
          <a:r>
            <a:rPr lang="de-CH" sz="1000" b="1" i="1" u="none" strike="noStrike" baseline="0">
              <a:solidFill>
                <a:srgbClr val="0000FF"/>
              </a:solidFill>
              <a:latin typeface="Arial"/>
              <a:cs typeface="Arial"/>
            </a:rPr>
            <a:t>zurück an den Kranzkartenkassier</a:t>
          </a:r>
          <a:r>
            <a:rPr lang="de-CH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0</xdr:col>
      <xdr:colOff>232553</xdr:colOff>
      <xdr:row>67</xdr:row>
      <xdr:rowOff>144552</xdr:rowOff>
    </xdr:from>
    <xdr:to>
      <xdr:col>3</xdr:col>
      <xdr:colOff>103800</xdr:colOff>
      <xdr:row>69</xdr:row>
      <xdr:rowOff>129080</xdr:rowOff>
    </xdr:to>
    <xdr:pic>
      <xdr:nvPicPr>
        <xdr:cNvPr id="7" name="Bild 1" descr="shksv">
          <a:extLst>
            <a:ext uri="{FF2B5EF4-FFF2-40B4-BE49-F238E27FC236}">
              <a16:creationId xmlns:a16="http://schemas.microsoft.com/office/drawing/2014/main" id="{C3BE99BF-A287-4733-B836-426FA431E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553" y="11765052"/>
          <a:ext cx="1522247" cy="349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75"/>
  <sheetViews>
    <sheetView showGridLines="0" tabSelected="1" zoomScaleNormal="100" zoomScaleSheetLayoutView="130" workbookViewId="0">
      <selection activeCell="H38" sqref="H38"/>
    </sheetView>
  </sheetViews>
  <sheetFormatPr baseColWidth="10" defaultColWidth="11.42578125" defaultRowHeight="12.75"/>
  <cols>
    <col min="1" max="1" width="8.140625" style="1" customWidth="1"/>
    <col min="2" max="2" width="14" style="1" customWidth="1"/>
    <col min="3" max="3" width="2.5703125" style="1" customWidth="1"/>
    <col min="4" max="4" width="15.7109375" style="5" customWidth="1"/>
    <col min="5" max="5" width="2.5703125" style="5" customWidth="1"/>
    <col min="6" max="6" width="15.7109375" style="4" customWidth="1"/>
    <col min="7" max="7" width="2.5703125" style="4" customWidth="1"/>
    <col min="8" max="8" width="15.7109375" style="4" customWidth="1"/>
    <col min="9" max="9" width="2.5703125" style="1" customWidth="1"/>
    <col min="10" max="10" width="10.5703125" style="1" customWidth="1"/>
    <col min="11" max="11" width="2.5703125" style="1" customWidth="1"/>
    <col min="12" max="12" width="15.28515625" style="5" bestFit="1" customWidth="1"/>
    <col min="13" max="13" width="10.5703125" style="1" customWidth="1"/>
    <col min="14" max="16384" width="11.42578125" style="1"/>
  </cols>
  <sheetData>
    <row r="1" spans="1:258" ht="48.75" customHeight="1">
      <c r="A1" s="7"/>
      <c r="B1" s="7"/>
      <c r="C1" s="7"/>
      <c r="D1" s="3"/>
      <c r="E1" s="3"/>
    </row>
    <row r="2" spans="1:258" ht="12" customHeight="1">
      <c r="A2" s="2" t="s">
        <v>0</v>
      </c>
      <c r="B2" s="2"/>
      <c r="C2" s="2"/>
      <c r="D2" s="3"/>
      <c r="E2" s="3"/>
      <c r="I2" s="2"/>
      <c r="J2" s="2"/>
      <c r="K2" s="72" t="s">
        <v>1</v>
      </c>
      <c r="L2" s="72"/>
      <c r="M2" s="72"/>
    </row>
    <row r="3" spans="1:258" ht="27.75" customHeight="1">
      <c r="A3" s="9" t="s">
        <v>2</v>
      </c>
      <c r="B3" s="108" t="s">
        <v>4</v>
      </c>
      <c r="C3" s="10"/>
      <c r="D3" s="10"/>
      <c r="E3" s="10"/>
      <c r="F3" s="10"/>
      <c r="G3" s="10"/>
      <c r="H3" s="10"/>
      <c r="I3" s="10"/>
      <c r="J3" s="10"/>
      <c r="K3" s="10"/>
      <c r="L3" s="10" t="s">
        <v>3</v>
      </c>
      <c r="M3" s="10"/>
    </row>
    <row r="4" spans="1:258" ht="15.75" customHeight="1">
      <c r="A4" s="2"/>
      <c r="B4" s="2"/>
      <c r="C4" s="2"/>
      <c r="D4" s="3"/>
      <c r="E4" s="3"/>
      <c r="L4" s="1"/>
    </row>
    <row r="5" spans="1:258" ht="15.75" customHeight="1">
      <c r="A5" s="41" t="s">
        <v>5</v>
      </c>
      <c r="B5" s="73"/>
      <c r="C5" s="11"/>
      <c r="D5" s="141"/>
      <c r="E5" s="142"/>
      <c r="F5" s="142"/>
      <c r="G5" s="142"/>
      <c r="H5" s="142"/>
      <c r="I5" s="142"/>
      <c r="J5" s="142"/>
      <c r="K5" s="142"/>
      <c r="L5" s="142"/>
      <c r="M5"/>
      <c r="N5"/>
      <c r="O5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</row>
    <row r="6" spans="1:258" ht="15.75" customHeight="1">
      <c r="A6"/>
      <c r="B6"/>
      <c r="C6"/>
      <c r="D6"/>
      <c r="E6"/>
      <c r="F6" s="12"/>
      <c r="G6" s="12"/>
      <c r="H6" s="12"/>
      <c r="I6"/>
      <c r="J6"/>
      <c r="K6"/>
      <c r="L6"/>
      <c r="M6"/>
      <c r="N6"/>
      <c r="O6"/>
    </row>
    <row r="7" spans="1:258" ht="15.75" customHeight="1">
      <c r="A7" s="41" t="s">
        <v>6</v>
      </c>
      <c r="B7" s="73"/>
      <c r="C7" s="11"/>
      <c r="D7" s="143"/>
      <c r="E7" s="142"/>
      <c r="F7" s="142"/>
      <c r="G7" s="142"/>
      <c r="H7" s="142"/>
      <c r="I7" s="142"/>
      <c r="J7" s="41"/>
      <c r="K7" s="41"/>
      <c r="L7"/>
      <c r="M7"/>
      <c r="N7"/>
      <c r="O7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</row>
    <row r="8" spans="1:258">
      <c r="A8"/>
      <c r="B8"/>
      <c r="C8"/>
      <c r="D8"/>
      <c r="E8"/>
      <c r="F8" s="12"/>
      <c r="G8" s="12"/>
      <c r="H8" s="12"/>
      <c r="I8"/>
      <c r="J8"/>
      <c r="K8"/>
      <c r="L8"/>
      <c r="M8"/>
      <c r="N8"/>
      <c r="O8"/>
    </row>
    <row r="9" spans="1:258" ht="14.25">
      <c r="A9" s="41" t="s">
        <v>7</v>
      </c>
      <c r="B9" s="73"/>
      <c r="C9" s="11"/>
      <c r="D9" s="144"/>
      <c r="E9" s="145"/>
      <c r="F9" s="145"/>
      <c r="G9" s="145"/>
      <c r="H9" s="145"/>
      <c r="I9"/>
      <c r="J9"/>
      <c r="K9"/>
      <c r="L9"/>
      <c r="M9"/>
      <c r="N9"/>
      <c r="O9"/>
    </row>
    <row r="10" spans="1:258">
      <c r="A10" s="13"/>
      <c r="B10" s="13"/>
      <c r="C10" s="13"/>
      <c r="D10"/>
      <c r="E10"/>
      <c r="F10"/>
      <c r="G10"/>
      <c r="H10"/>
      <c r="I10"/>
      <c r="J10"/>
      <c r="K10"/>
      <c r="L10"/>
      <c r="M10" s="29"/>
      <c r="N10"/>
      <c r="O10"/>
    </row>
    <row r="11" spans="1:258" ht="15">
      <c r="A11" s="17"/>
      <c r="B11" s="17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/>
      <c r="N11"/>
      <c r="O11"/>
    </row>
    <row r="12" spans="1:258" ht="15">
      <c r="A12" s="100" t="s">
        <v>8</v>
      </c>
      <c r="B12" s="14"/>
      <c r="C12" s="14"/>
      <c r="D12" s="20" t="s">
        <v>9</v>
      </c>
      <c r="E12" s="20"/>
      <c r="F12" s="20" t="s">
        <v>10</v>
      </c>
      <c r="G12" s="20"/>
      <c r="H12" s="20" t="s">
        <v>11</v>
      </c>
      <c r="I12"/>
      <c r="J12"/>
      <c r="K12"/>
      <c r="L12"/>
      <c r="M12"/>
      <c r="N12"/>
    </row>
    <row r="13" spans="1:258">
      <c r="A13" s="101"/>
      <c r="B13" s="16"/>
      <c r="C13" s="16"/>
      <c r="D13" s="19"/>
      <c r="E13" s="19"/>
      <c r="F13" s="21"/>
      <c r="G13" s="21"/>
      <c r="H13"/>
      <c r="I13"/>
      <c r="J13"/>
      <c r="K13"/>
      <c r="L13"/>
      <c r="M13"/>
      <c r="N13"/>
      <c r="O13"/>
    </row>
    <row r="14" spans="1:258" ht="14.25">
      <c r="A14" s="41" t="s">
        <v>12</v>
      </c>
      <c r="B14" s="11"/>
      <c r="C14" s="11"/>
      <c r="D14" s="62"/>
      <c r="E14"/>
      <c r="F14" s="63"/>
      <c r="G14" s="1"/>
      <c r="H14" s="63"/>
      <c r="L14" s="1"/>
    </row>
    <row r="15" spans="1:258">
      <c r="A15" s="102"/>
      <c r="B15"/>
      <c r="C15"/>
      <c r="D15"/>
      <c r="E15"/>
      <c r="F15" s="1"/>
      <c r="G15" s="1"/>
      <c r="H15" s="1"/>
      <c r="L15" s="1"/>
    </row>
    <row r="16" spans="1:258" ht="14.25">
      <c r="A16" s="41" t="s">
        <v>13</v>
      </c>
      <c r="B16" s="11"/>
      <c r="C16" s="11"/>
      <c r="D16" s="62"/>
      <c r="E16"/>
      <c r="F16" s="63"/>
      <c r="G16" s="1"/>
      <c r="H16" s="63"/>
      <c r="L16" s="1"/>
    </row>
    <row r="17" spans="1:15" ht="13.5" thickBot="1">
      <c r="A17" s="102"/>
      <c r="B17"/>
      <c r="C17"/>
      <c r="D17"/>
      <c r="E17"/>
      <c r="F17" s="1"/>
      <c r="G17" s="1"/>
      <c r="H17" s="1"/>
      <c r="L17" s="1"/>
    </row>
    <row r="18" spans="1:15" ht="15" thickBot="1">
      <c r="A18" s="41" t="s">
        <v>14</v>
      </c>
      <c r="B18" s="11"/>
      <c r="C18" s="11"/>
      <c r="D18" s="63"/>
      <c r="E18" s="1"/>
      <c r="F18" s="63"/>
      <c r="G18" s="1"/>
      <c r="H18" s="63"/>
      <c r="J18" s="113">
        <f>+D18+F18+H18</f>
        <v>0</v>
      </c>
      <c r="L18" s="1"/>
    </row>
    <row r="19" spans="1:15">
      <c r="A19" s="103"/>
      <c r="B19" s="28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/>
      <c r="O19"/>
    </row>
    <row r="20" spans="1: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/>
      <c r="N20"/>
      <c r="O20"/>
    </row>
    <row r="21" spans="1:15" ht="15">
      <c r="A21" s="15" t="s">
        <v>43</v>
      </c>
      <c r="B21" s="14"/>
      <c r="C21" s="133"/>
      <c r="D21" s="139"/>
      <c r="E21" s="140"/>
      <c r="F21" s="140"/>
      <c r="G21"/>
      <c r="H21"/>
      <c r="I21"/>
      <c r="J21"/>
      <c r="K21"/>
      <c r="L21"/>
      <c r="M21"/>
      <c r="N21"/>
      <c r="O21"/>
    </row>
    <row r="22" spans="1:15" ht="15">
      <c r="A22" s="15"/>
      <c r="B22" s="14"/>
      <c r="C22" s="15"/>
      <c r="D22"/>
      <c r="E22"/>
      <c r="F22"/>
      <c r="G22"/>
      <c r="H22"/>
      <c r="I22"/>
      <c r="J22"/>
      <c r="K22"/>
      <c r="L22"/>
      <c r="M22"/>
      <c r="N22"/>
      <c r="O22"/>
    </row>
    <row r="23" spans="1:15" ht="15">
      <c r="A23" s="32"/>
      <c r="B23" s="6"/>
      <c r="C23" s="32"/>
      <c r="D23" s="44" t="s">
        <v>49</v>
      </c>
      <c r="E23" s="32"/>
      <c r="F23" s="32" t="s">
        <v>42</v>
      </c>
      <c r="G23"/>
      <c r="H23" s="14"/>
      <c r="I23"/>
      <c r="J23"/>
      <c r="K23"/>
      <c r="L23"/>
    </row>
    <row r="24" spans="1:15">
      <c r="A24"/>
      <c r="B24"/>
      <c r="C24"/>
      <c r="D24"/>
      <c r="E24"/>
      <c r="F24"/>
      <c r="G24"/>
      <c r="H24"/>
      <c r="I24"/>
      <c r="J24"/>
      <c r="K24"/>
      <c r="L24"/>
    </row>
    <row r="25" spans="1:15">
      <c r="A25" s="25"/>
      <c r="B25" s="40" t="s">
        <v>46</v>
      </c>
      <c r="C25" s="25"/>
      <c r="D25" s="64"/>
      <c r="E25" s="52" t="s">
        <v>18</v>
      </c>
      <c r="F25" s="35" t="str">
        <f>IF($D25&gt;0,$D25/$D$18," ")</f>
        <v xml:space="preserve"> </v>
      </c>
      <c r="G25"/>
      <c r="H25"/>
      <c r="I25"/>
      <c r="J25"/>
      <c r="K25"/>
      <c r="L25"/>
    </row>
    <row r="26" spans="1:15" ht="6.95" customHeight="1">
      <c r="A26" s="25"/>
      <c r="B26" s="40"/>
      <c r="C26" s="25"/>
      <c r="D26" s="40"/>
      <c r="E26" s="22"/>
      <c r="F26" s="11"/>
      <c r="G26" s="11"/>
      <c r="H26" s="11"/>
      <c r="I26"/>
      <c r="J26"/>
      <c r="K26"/>
      <c r="L26"/>
    </row>
    <row r="27" spans="1:15">
      <c r="A27" s="25"/>
      <c r="B27" s="40" t="s">
        <v>47</v>
      </c>
      <c r="C27" s="25"/>
      <c r="D27" s="64"/>
      <c r="E27" s="52" t="s">
        <v>18</v>
      </c>
      <c r="F27" s="35" t="str">
        <f>IF($D27&gt;0,$D27/$F$18," ")</f>
        <v xml:space="preserve"> </v>
      </c>
      <c r="G27" s="12"/>
      <c r="H27"/>
      <c r="I27"/>
      <c r="J27"/>
      <c r="K27"/>
      <c r="L27"/>
    </row>
    <row r="28" spans="1:15" ht="6.95" customHeight="1">
      <c r="A28" s="25"/>
      <c r="B28" s="40"/>
      <c r="C28" s="25"/>
      <c r="D28" s="40"/>
      <c r="E28" s="22"/>
      <c r="F28" s="11"/>
      <c r="G28" s="11"/>
      <c r="H28" s="11"/>
      <c r="I28"/>
      <c r="J28"/>
      <c r="K28"/>
      <c r="L28"/>
    </row>
    <row r="29" spans="1:15">
      <c r="A29" s="25"/>
      <c r="B29" s="40" t="s">
        <v>48</v>
      </c>
      <c r="C29" s="25"/>
      <c r="D29" s="64"/>
      <c r="E29" s="52" t="s">
        <v>18</v>
      </c>
      <c r="F29" s="35" t="str">
        <f>IF($D29&gt;0,$D29/$H$18," ")</f>
        <v xml:space="preserve"> </v>
      </c>
      <c r="G29" s="12"/>
      <c r="H29"/>
      <c r="I29"/>
      <c r="J29"/>
      <c r="K29"/>
      <c r="L29"/>
    </row>
    <row r="30" spans="1:15" ht="14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/>
      <c r="N30"/>
      <c r="O30"/>
    </row>
    <row r="31" spans="1:15">
      <c r="A31" s="28"/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/>
      <c r="O31"/>
    </row>
    <row r="32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>
      <c r="A33" s="104" t="s">
        <v>63</v>
      </c>
      <c r="B33" s="85"/>
      <c r="C33" s="6"/>
      <c r="D33" s="84"/>
      <c r="E33" s="84"/>
      <c r="F33" s="84"/>
      <c r="G33"/>
      <c r="H33"/>
      <c r="I33"/>
      <c r="J33"/>
      <c r="K33"/>
      <c r="L33"/>
      <c r="M33"/>
      <c r="N33"/>
      <c r="O33"/>
    </row>
    <row r="34" spans="1:15" ht="15">
      <c r="A34" s="105"/>
      <c r="B34" s="14"/>
      <c r="C34" s="15"/>
      <c r="D34"/>
      <c r="E34"/>
      <c r="F34"/>
      <c r="G34"/>
      <c r="H34"/>
      <c r="I34"/>
      <c r="J34"/>
      <c r="K34"/>
      <c r="L34"/>
      <c r="M34"/>
      <c r="N34"/>
      <c r="O34"/>
    </row>
    <row r="35" spans="1:15">
      <c r="A35" s="106" t="s">
        <v>15</v>
      </c>
      <c r="B35" s="6"/>
      <c r="C35" s="44"/>
      <c r="D35" s="44" t="s">
        <v>16</v>
      </c>
      <c r="E35" s="44"/>
      <c r="F35" s="128" t="s">
        <v>66</v>
      </c>
      <c r="G35" s="6"/>
      <c r="H35" s="32" t="s">
        <v>17</v>
      </c>
      <c r="I35" s="6"/>
      <c r="J35" s="32" t="s">
        <v>42</v>
      </c>
      <c r="K35" s="32"/>
      <c r="L35"/>
      <c r="M35"/>
      <c r="N35"/>
      <c r="O35"/>
    </row>
    <row r="36" spans="1:15" ht="24">
      <c r="A36" s="102"/>
      <c r="B36"/>
      <c r="C36"/>
      <c r="D36"/>
      <c r="E36"/>
      <c r="F36" s="148" t="s">
        <v>41</v>
      </c>
      <c r="G36" s="31"/>
      <c r="H36" s="31"/>
      <c r="I36"/>
      <c r="J36"/>
      <c r="K36"/>
      <c r="L36"/>
      <c r="M36"/>
      <c r="N36"/>
      <c r="O36"/>
    </row>
    <row r="37" spans="1:15" ht="5.45" customHeight="1">
      <c r="A37" s="102"/>
      <c r="B37"/>
      <c r="C37"/>
      <c r="D37"/>
      <c r="E37"/>
      <c r="F37" s="31"/>
      <c r="G37" s="31"/>
      <c r="H37" s="31"/>
      <c r="I37"/>
      <c r="J37"/>
      <c r="K37"/>
      <c r="L37"/>
      <c r="M37"/>
      <c r="N37"/>
      <c r="O37"/>
    </row>
    <row r="38" spans="1:15">
      <c r="A38" s="56" t="s">
        <v>39</v>
      </c>
      <c r="B38" s="65"/>
      <c r="C38" s="25"/>
      <c r="D38" s="65"/>
      <c r="E38"/>
      <c r="F38" s="66"/>
      <c r="G38"/>
      <c r="H38" s="66"/>
      <c r="I38" s="52" t="s">
        <v>18</v>
      </c>
      <c r="J38" s="35" t="str">
        <f>IF($F38&gt;0,$H38/$F38," ")</f>
        <v xml:space="preserve"> </v>
      </c>
      <c r="K38" s="35"/>
      <c r="L38"/>
      <c r="M38"/>
      <c r="N38"/>
      <c r="O38"/>
    </row>
    <row r="39" spans="1:15" ht="6" customHeight="1">
      <c r="A39" s="56"/>
      <c r="B39" s="25"/>
      <c r="C39" s="25"/>
      <c r="D39" s="25"/>
      <c r="E39" s="11"/>
      <c r="F39" s="11"/>
      <c r="G39" s="11"/>
      <c r="H39" s="11"/>
      <c r="I39" s="22"/>
      <c r="J39" s="11"/>
      <c r="K39" s="11"/>
      <c r="L39" s="11"/>
      <c r="M39" s="11"/>
      <c r="N39" s="11"/>
      <c r="O39"/>
    </row>
    <row r="40" spans="1:15">
      <c r="A40" s="56" t="s">
        <v>40</v>
      </c>
      <c r="B40" s="65"/>
      <c r="C40" s="25"/>
      <c r="D40" s="65"/>
      <c r="E40"/>
      <c r="F40" s="66"/>
      <c r="G40" s="12"/>
      <c r="H40" s="66"/>
      <c r="I40" s="52" t="s">
        <v>18</v>
      </c>
      <c r="J40" s="35" t="str">
        <f>IF($F40&gt;0,$H40/$F40," ")</f>
        <v xml:space="preserve"> </v>
      </c>
      <c r="K40" s="36"/>
      <c r="L40" s="12"/>
      <c r="M40" s="12"/>
      <c r="N40"/>
      <c r="O40" s="12"/>
    </row>
    <row r="41" spans="1:15" ht="6.95" customHeight="1">
      <c r="A41" s="56"/>
      <c r="B41" s="25"/>
      <c r="C41" s="25"/>
      <c r="D41" s="25"/>
      <c r="E41" s="11"/>
      <c r="F41" s="11"/>
      <c r="G41" s="11"/>
      <c r="H41" s="11"/>
      <c r="I41" s="22"/>
      <c r="J41" s="11"/>
      <c r="K41" s="11"/>
      <c r="L41" s="11"/>
      <c r="M41" s="11"/>
      <c r="N41" s="11"/>
      <c r="O41"/>
    </row>
    <row r="42" spans="1:15">
      <c r="A42" s="56" t="s">
        <v>39</v>
      </c>
      <c r="B42" s="65"/>
      <c r="C42" s="25"/>
      <c r="D42" s="65"/>
      <c r="E42"/>
      <c r="F42" s="66"/>
      <c r="G42" s="12"/>
      <c r="H42" s="66"/>
      <c r="I42" s="52" t="s">
        <v>18</v>
      </c>
      <c r="J42" s="35" t="str">
        <f>IF($F42&gt;0,$H42/$F42," ")</f>
        <v xml:space="preserve"> </v>
      </c>
      <c r="K42" s="36"/>
      <c r="L42" s="12"/>
      <c r="M42" s="12"/>
      <c r="N42"/>
      <c r="O42" s="12"/>
    </row>
    <row r="43" spans="1:15">
      <c r="A43" s="107"/>
      <c r="B43" s="29"/>
      <c r="C43" s="29"/>
      <c r="D43" s="29"/>
      <c r="E43" s="29"/>
      <c r="F43" s="57"/>
      <c r="G43" s="57"/>
      <c r="H43" s="57"/>
      <c r="I43" s="29"/>
      <c r="J43" s="29"/>
      <c r="K43" s="29"/>
      <c r="L43" s="57"/>
      <c r="M43" s="57"/>
      <c r="N43"/>
      <c r="O43" s="12"/>
    </row>
    <row r="44" spans="1: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5">
      <c r="A45" s="15" t="s">
        <v>20</v>
      </c>
      <c r="B45" s="15"/>
      <c r="C45" s="15"/>
      <c r="D45"/>
      <c r="E45"/>
      <c r="F45"/>
      <c r="G45"/>
      <c r="H45"/>
      <c r="I45"/>
      <c r="J45"/>
      <c r="K45"/>
      <c r="L45"/>
      <c r="M45"/>
      <c r="N45"/>
      <c r="O45"/>
    </row>
    <row r="46" spans="1:15">
      <c r="A46" s="16"/>
      <c r="B46" s="16"/>
      <c r="C46" s="16"/>
      <c r="D46"/>
      <c r="E46"/>
      <c r="F46"/>
      <c r="G46"/>
      <c r="H46"/>
      <c r="I46"/>
      <c r="J46"/>
      <c r="K46"/>
      <c r="L46"/>
      <c r="M46"/>
      <c r="N46"/>
      <c r="O46"/>
    </row>
    <row r="47" spans="1:15" ht="14.25">
      <c r="A47" s="32" t="s">
        <v>9</v>
      </c>
      <c r="B47" s="32" t="s">
        <v>21</v>
      </c>
      <c r="C47" s="32"/>
      <c r="D47" s="43"/>
      <c r="E47" s="32"/>
      <c r="F47" s="32"/>
      <c r="G47" s="43"/>
      <c r="H47" s="43" t="s">
        <v>22</v>
      </c>
      <c r="I47" s="32"/>
      <c r="J47" s="32" t="s">
        <v>21</v>
      </c>
      <c r="K47" s="43"/>
      <c r="L47" s="11"/>
      <c r="M47"/>
      <c r="N47"/>
      <c r="O47"/>
    </row>
    <row r="48" spans="1:15">
      <c r="A48" s="12"/>
      <c r="B48" s="12"/>
      <c r="C48" s="12"/>
      <c r="D48"/>
      <c r="E48"/>
      <c r="F48"/>
      <c r="G48"/>
      <c r="H48"/>
      <c r="I48"/>
      <c r="J48"/>
      <c r="K48"/>
      <c r="L48"/>
      <c r="M48"/>
      <c r="N48"/>
      <c r="O48"/>
    </row>
    <row r="49" spans="1:15">
      <c r="A49" s="30" t="s">
        <v>23</v>
      </c>
      <c r="B49" s="67"/>
      <c r="C49" s="30"/>
      <c r="D49" s="30"/>
      <c r="E49" s="25"/>
      <c r="F49" s="51"/>
      <c r="G49" s="51"/>
      <c r="H49" s="30" t="s">
        <v>51</v>
      </c>
      <c r="I49" s="25"/>
      <c r="J49" s="68"/>
      <c r="K49" s="110"/>
      <c r="L49" s="25"/>
      <c r="M49" s="30"/>
      <c r="N49" s="25"/>
      <c r="O49"/>
    </row>
    <row r="50" spans="1:15">
      <c r="A50" s="25"/>
      <c r="B50" s="25"/>
      <c r="C50" s="25"/>
      <c r="D50" s="30"/>
      <c r="E50" s="25"/>
      <c r="F50" s="30"/>
      <c r="G50" s="30"/>
      <c r="H50" s="30"/>
      <c r="I50" s="25"/>
      <c r="J50" s="30"/>
      <c r="K50" s="111"/>
      <c r="L50" s="25"/>
      <c r="M50" s="25"/>
      <c r="N50" s="30"/>
      <c r="O50"/>
    </row>
    <row r="51" spans="1:15">
      <c r="A51" s="30" t="s">
        <v>24</v>
      </c>
      <c r="B51" s="67"/>
      <c r="C51" s="30"/>
      <c r="D51" s="30"/>
      <c r="E51" s="25"/>
      <c r="F51" s="51"/>
      <c r="G51" s="51"/>
      <c r="H51" s="30" t="s">
        <v>25</v>
      </c>
      <c r="I51" s="25"/>
      <c r="J51" s="68"/>
      <c r="K51" s="110"/>
      <c r="L51" s="25"/>
      <c r="M51" s="25"/>
      <c r="N51" s="30"/>
      <c r="O51"/>
    </row>
    <row r="52" spans="1:15">
      <c r="A52" s="48"/>
      <c r="B52" s="48"/>
      <c r="C52" s="48"/>
      <c r="D52" s="48"/>
      <c r="E52" s="48"/>
      <c r="F52" s="49"/>
      <c r="G52" s="49"/>
      <c r="H52" s="49"/>
      <c r="I52" s="48"/>
      <c r="J52" s="48"/>
      <c r="K52" s="48"/>
      <c r="L52" s="48"/>
      <c r="M52" s="48"/>
      <c r="N52" s="30"/>
      <c r="O52"/>
    </row>
    <row r="53" spans="1:15">
      <c r="A53" s="12"/>
      <c r="B53" s="12"/>
      <c r="C53" s="12"/>
      <c r="D53"/>
      <c r="E53"/>
      <c r="F53"/>
      <c r="G53"/>
      <c r="H53"/>
      <c r="I53"/>
      <c r="J53"/>
      <c r="K53"/>
      <c r="L53"/>
      <c r="M53"/>
      <c r="N53"/>
      <c r="O53"/>
    </row>
    <row r="54" spans="1:15" ht="15">
      <c r="A54" s="42" t="s">
        <v>52</v>
      </c>
      <c r="B54" s="15"/>
      <c r="C54" s="15"/>
      <c r="D54" s="11"/>
      <c r="E54" s="11"/>
      <c r="F54"/>
      <c r="G54"/>
      <c r="H54" s="30" t="s">
        <v>19</v>
      </c>
      <c r="I54"/>
      <c r="J54"/>
      <c r="K54"/>
      <c r="L54"/>
      <c r="M54"/>
      <c r="N54"/>
      <c r="O54"/>
    </row>
    <row r="55" spans="1:15">
      <c r="A55" s="30"/>
      <c r="B55" s="30"/>
      <c r="C55" s="30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/>
    </row>
    <row r="56" spans="1:15">
      <c r="A56" s="30" t="s">
        <v>26</v>
      </c>
      <c r="B56" s="30"/>
      <c r="C56" s="30"/>
      <c r="D56" s="30"/>
      <c r="E56" s="30"/>
      <c r="F56" s="30"/>
      <c r="G56" s="30"/>
      <c r="H56" s="109"/>
      <c r="I56" s="51" t="s">
        <v>27</v>
      </c>
      <c r="J56" s="53">
        <v>0.1</v>
      </c>
      <c r="K56" s="53" t="s">
        <v>18</v>
      </c>
      <c r="L56" s="55" t="str">
        <f>IF($H56&gt;0,$H56*$J56," ")</f>
        <v xml:space="preserve"> </v>
      </c>
      <c r="M56" s="30"/>
      <c r="N56" s="30"/>
      <c r="O56"/>
    </row>
    <row r="57" spans="1:15">
      <c r="A57" s="32" t="s">
        <v>28</v>
      </c>
      <c r="B57" s="6"/>
      <c r="C57" s="6"/>
      <c r="D57" s="30"/>
      <c r="E57" s="30"/>
      <c r="F57" s="30"/>
      <c r="G57" s="25"/>
      <c r="H57" s="115"/>
      <c r="I57" s="52"/>
      <c r="J57" s="54"/>
      <c r="K57" s="54"/>
      <c r="L57" s="56"/>
      <c r="M57" s="25"/>
      <c r="N57" s="30"/>
      <c r="O57"/>
    </row>
    <row r="58" spans="1:15">
      <c r="A58" s="30"/>
      <c r="B58" s="30"/>
      <c r="C58" s="30"/>
      <c r="D58" s="25"/>
      <c r="E58" s="25"/>
      <c r="F58" s="25"/>
      <c r="G58" s="25"/>
      <c r="H58" s="116"/>
      <c r="I58" s="52"/>
      <c r="J58" s="54"/>
      <c r="K58" s="54"/>
      <c r="L58" s="56"/>
      <c r="M58" s="25"/>
      <c r="N58" s="25"/>
      <c r="O58"/>
    </row>
    <row r="59" spans="1:15">
      <c r="A59" s="30" t="s">
        <v>54</v>
      </c>
      <c r="B59" s="30"/>
      <c r="C59" s="30"/>
      <c r="D59" s="30"/>
      <c r="E59" s="30"/>
      <c r="F59" s="50" t="s">
        <v>55</v>
      </c>
      <c r="G59" s="30"/>
      <c r="H59" s="114">
        <f>+J18</f>
        <v>0</v>
      </c>
      <c r="I59" s="51" t="s">
        <v>27</v>
      </c>
      <c r="J59" s="53">
        <v>1.5</v>
      </c>
      <c r="K59" s="53" t="s">
        <v>18</v>
      </c>
      <c r="L59" s="55" t="str">
        <f>IF($H59&gt;0,$H59*$J59," ")</f>
        <v xml:space="preserve"> </v>
      </c>
      <c r="M59" s="30"/>
      <c r="N59" s="30"/>
      <c r="O59"/>
    </row>
    <row r="60" spans="1:15">
      <c r="A60" s="25"/>
      <c r="B60" s="25"/>
      <c r="C60" s="25"/>
      <c r="D60" s="25"/>
      <c r="E60" s="25"/>
      <c r="F60" s="25"/>
      <c r="G60" s="30"/>
      <c r="H60" s="116"/>
      <c r="I60" s="52"/>
      <c r="J60" s="54"/>
      <c r="K60" s="54"/>
      <c r="L60" s="56"/>
      <c r="M60" s="25"/>
      <c r="N60" s="25"/>
      <c r="O60" s="12"/>
    </row>
    <row r="61" spans="1:15">
      <c r="A61" s="30"/>
      <c r="B61" s="30"/>
      <c r="C61" s="30"/>
      <c r="D61" s="25"/>
      <c r="E61" s="25"/>
      <c r="F61" s="25"/>
      <c r="G61" s="25"/>
      <c r="H61" s="116"/>
      <c r="I61" s="52"/>
      <c r="J61" s="54"/>
      <c r="K61" s="54"/>
      <c r="L61" s="56"/>
      <c r="M61" s="25"/>
      <c r="N61" s="25"/>
      <c r="O61"/>
    </row>
    <row r="62" spans="1:15">
      <c r="A62" s="30" t="s">
        <v>53</v>
      </c>
      <c r="B62" s="30"/>
      <c r="C62" s="30"/>
      <c r="D62" s="30"/>
      <c r="E62" s="30"/>
      <c r="F62" s="50" t="s">
        <v>55</v>
      </c>
      <c r="G62" s="30"/>
      <c r="H62" s="114">
        <f>+J18</f>
        <v>0</v>
      </c>
      <c r="I62" s="51" t="s">
        <v>27</v>
      </c>
      <c r="J62" s="53">
        <v>0.5</v>
      </c>
      <c r="K62" s="53" t="s">
        <v>18</v>
      </c>
      <c r="L62" s="55" t="str">
        <f>IF($H62&gt;0,$H62*$J62," ")</f>
        <v xml:space="preserve"> </v>
      </c>
      <c r="M62" s="30"/>
      <c r="N62" s="30"/>
      <c r="O62"/>
    </row>
    <row r="63" spans="1:15">
      <c r="A63" s="48"/>
      <c r="B63" s="48"/>
      <c r="C63" s="48"/>
      <c r="D63" s="48"/>
      <c r="E63" s="48"/>
      <c r="F63" s="49"/>
      <c r="G63" s="49"/>
      <c r="H63" s="49"/>
      <c r="I63" s="58"/>
      <c r="J63" s="48"/>
      <c r="K63" s="48"/>
      <c r="L63" s="48"/>
      <c r="M63" s="48"/>
      <c r="N63" s="25"/>
      <c r="O63" s="12"/>
    </row>
    <row r="64" spans="1:15">
      <c r="A64" s="118"/>
      <c r="B64" s="118"/>
      <c r="C64" s="118"/>
      <c r="D64" s="118"/>
      <c r="E64" s="118"/>
      <c r="F64" s="119"/>
      <c r="G64" s="119"/>
      <c r="H64" s="119"/>
      <c r="I64" s="120"/>
      <c r="J64" s="118"/>
      <c r="K64" s="118"/>
      <c r="L64" s="118"/>
      <c r="M64" s="118"/>
      <c r="N64" s="25"/>
      <c r="O64" s="12"/>
    </row>
    <row r="65" spans="1:16">
      <c r="A65" s="118"/>
      <c r="B65" s="118"/>
      <c r="C65" s="118"/>
      <c r="D65" s="118"/>
      <c r="E65" s="118"/>
      <c r="F65" s="119"/>
      <c r="G65" s="119"/>
      <c r="H65" s="119"/>
      <c r="I65" s="120"/>
      <c r="J65" s="118"/>
      <c r="K65" s="118"/>
      <c r="L65" s="121">
        <f>SUM(L56:L64)</f>
        <v>0</v>
      </c>
      <c r="M65" s="118"/>
      <c r="N65" s="25"/>
      <c r="O65" s="12"/>
    </row>
    <row r="66" spans="1:16">
      <c r="A66" s="13"/>
      <c r="B66" s="13"/>
      <c r="C66" s="13"/>
      <c r="D66"/>
      <c r="E66"/>
      <c r="F66"/>
      <c r="G66"/>
      <c r="H66"/>
      <c r="I66"/>
      <c r="J66"/>
      <c r="K66"/>
      <c r="L66"/>
      <c r="M66"/>
      <c r="N66"/>
      <c r="O66"/>
    </row>
    <row r="67" spans="1:16" ht="14.25">
      <c r="A67" s="11" t="s">
        <v>29</v>
      </c>
      <c r="B67" s="11"/>
      <c r="C67" s="11"/>
      <c r="D67"/>
      <c r="E67"/>
      <c r="F67"/>
      <c r="G67"/>
      <c r="H67"/>
      <c r="I67"/>
      <c r="J67"/>
      <c r="K67"/>
      <c r="L67"/>
      <c r="M67"/>
      <c r="N67"/>
      <c r="O67"/>
    </row>
    <row r="68" spans="1:16" ht="14.25">
      <c r="A68"/>
      <c r="B68"/>
      <c r="C68"/>
      <c r="D68" s="146"/>
      <c r="E68" s="147"/>
      <c r="F68" s="147"/>
      <c r="G68" s="147"/>
      <c r="H68" s="56" t="s">
        <v>56</v>
      </c>
      <c r="J68" s="117">
        <f ca="1">TODAY()</f>
        <v>45021</v>
      </c>
      <c r="K68" s="59"/>
      <c r="L68" s="11"/>
      <c r="M68"/>
      <c r="N68"/>
      <c r="O68"/>
    </row>
    <row r="69" spans="1:16">
      <c r="A69" s="74"/>
      <c r="B69" s="75"/>
      <c r="C69" s="75"/>
      <c r="D69" s="76"/>
      <c r="E69" s="12"/>
      <c r="F69"/>
      <c r="G69"/>
      <c r="H69"/>
      <c r="I69" s="12"/>
      <c r="J69" s="12"/>
      <c r="K69" s="12"/>
      <c r="L69"/>
      <c r="M69"/>
      <c r="N69"/>
      <c r="O69"/>
    </row>
    <row r="70" spans="1:16" ht="14.25">
      <c r="A70" s="77"/>
      <c r="B70" s="78"/>
      <c r="C70" s="78"/>
      <c r="D70" s="79"/>
      <c r="E70" s="11"/>
      <c r="F70" s="11" t="s">
        <v>30</v>
      </c>
      <c r="G70" s="11"/>
      <c r="H70"/>
      <c r="I70"/>
      <c r="J70"/>
      <c r="K70"/>
      <c r="L70"/>
      <c r="M70"/>
      <c r="N70"/>
      <c r="O70"/>
    </row>
    <row r="71" spans="1:16" ht="14.25">
      <c r="A71" s="77"/>
      <c r="B71" s="78"/>
      <c r="C71" s="78"/>
      <c r="D71" s="79"/>
      <c r="E71" s="11"/>
      <c r="F71" s="11" t="s">
        <v>31</v>
      </c>
      <c r="G71" s="11"/>
      <c r="H71"/>
      <c r="I71"/>
      <c r="J71"/>
      <c r="K71"/>
      <c r="L71" s="11" t="s">
        <v>32</v>
      </c>
      <c r="M71"/>
      <c r="N71" s="11"/>
      <c r="O71"/>
    </row>
    <row r="72" spans="1:16" ht="14.1" customHeight="1">
      <c r="A72" s="77"/>
      <c r="B72" s="78"/>
      <c r="C72" s="78"/>
      <c r="D72" s="79"/>
      <c r="E72"/>
      <c r="F72"/>
      <c r="G72"/>
      <c r="H72"/>
      <c r="I72"/>
      <c r="J72"/>
      <c r="K72"/>
      <c r="L72"/>
      <c r="M72"/>
      <c r="N72"/>
      <c r="O72"/>
      <c r="P72" s="112"/>
    </row>
    <row r="73" spans="1:16" ht="14.1" customHeight="1">
      <c r="A73" s="77"/>
      <c r="B73" s="78"/>
      <c r="C73" s="78"/>
      <c r="D73" s="79"/>
      <c r="E73"/>
      <c r="F73"/>
      <c r="G73"/>
      <c r="H73"/>
      <c r="I73"/>
      <c r="J73"/>
      <c r="K73"/>
      <c r="L73"/>
      <c r="M73"/>
      <c r="N73"/>
      <c r="O73"/>
    </row>
    <row r="74" spans="1:16" ht="14.25">
      <c r="A74" s="77"/>
      <c r="B74" s="78"/>
      <c r="C74" s="78"/>
      <c r="D74" s="79"/>
      <c r="E74" s="11"/>
      <c r="F74" s="69"/>
      <c r="G74" s="69"/>
      <c r="H74" s="70"/>
      <c r="I74" s="70"/>
      <c r="J74"/>
      <c r="K74" s="71"/>
      <c r="L74" s="70"/>
      <c r="M74" s="70"/>
      <c r="N74"/>
      <c r="O74"/>
    </row>
    <row r="75" spans="1:16">
      <c r="A75" s="80"/>
      <c r="B75" s="81"/>
      <c r="C75" s="81"/>
      <c r="D75" s="82"/>
      <c r="E75" s="12"/>
      <c r="F75" s="12"/>
      <c r="G75" s="12"/>
      <c r="H75" s="12"/>
      <c r="I75"/>
      <c r="J75"/>
      <c r="K75"/>
      <c r="L75"/>
      <c r="M75"/>
      <c r="N75"/>
      <c r="O75"/>
    </row>
  </sheetData>
  <sheetProtection algorithmName="SHA-512" hashValue="YSPiCZGXOHIPX2ZxfGPBE4XPFjS5kstIjJa9wg8vyeazYLx1CSGH1kTQAJv7m5GMn+vMCEyMPHPAcsJdrhWJrA==" saltValue="Vlouy4Q8bKtfkv36bK4PXA==" spinCount="100000" sheet="1" objects="1" scenarios="1"/>
  <mergeCells count="5">
    <mergeCell ref="D21:F21"/>
    <mergeCell ref="D5:L5"/>
    <mergeCell ref="D7:I7"/>
    <mergeCell ref="D9:H9"/>
    <mergeCell ref="D68:G68"/>
  </mergeCells>
  <pageMargins left="0.31496062992125984" right="0.31496062992125984" top="0.19685039370078741" bottom="0.78740157480314965" header="0.31496062992125984" footer="0.31496062992125984"/>
  <pageSetup paperSize="9" scale="76" orientation="portrait" r:id="rId1"/>
  <headerFooter alignWithMargins="0">
    <oddFooter xml:space="preserve">&amp;L
&amp;CSHKSV, Geschäftsstelle,  c/o kommpass gmbh, Fronwagplatz 4, 8200 Schaffhausen        E-mail:  shksv@kommpass.ch
01.01.2022
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840E0F91-4646-4710-AE20-3CED1EC98F5A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0.6</xm:f>
              </x14:cfvo>
              <x14:cfIcon iconSet="3Symbols" iconId="0"/>
              <x14:cfIcon iconSet="3Symbols" iconId="0"/>
              <x14:cfIcon iconSet="3Symbols" iconId="2"/>
            </x14:iconSet>
          </x14:cfRule>
          <xm:sqref>F25</xm:sqref>
        </x14:conditionalFormatting>
        <x14:conditionalFormatting xmlns:xm="http://schemas.microsoft.com/office/excel/2006/main">
          <x14:cfRule type="iconSet" priority="4" id="{A86D391F-5155-4D01-AECB-B2A7BF26AC40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0.6</xm:f>
              </x14:cfvo>
              <x14:cfIcon iconSet="3Symbols" iconId="0"/>
              <x14:cfIcon iconSet="3Symbols" iconId="0"/>
              <x14:cfIcon iconSet="3Symbols" iconId="2"/>
            </x14:iconSet>
          </x14:cfRule>
          <xm:sqref>F27</xm:sqref>
        </x14:conditionalFormatting>
        <x14:conditionalFormatting xmlns:xm="http://schemas.microsoft.com/office/excel/2006/main">
          <x14:cfRule type="iconSet" priority="3" id="{1F19AA35-D67A-42F2-B5F3-A6FB6C7D4327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0.6</xm:f>
              </x14:cfvo>
              <x14:cfIcon iconSet="3Symbols" iconId="0"/>
              <x14:cfIcon iconSet="3Symbols" iconId="0"/>
              <x14:cfIcon iconSet="3Symbols" iconId="2"/>
            </x14:iconSet>
          </x14:cfRule>
          <xm:sqref>F29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X73"/>
  <sheetViews>
    <sheetView showGridLines="0" topLeftCell="A31" zoomScale="120" zoomScaleNormal="120" zoomScaleSheetLayoutView="130" workbookViewId="0">
      <selection activeCell="J67" sqref="J67"/>
    </sheetView>
  </sheetViews>
  <sheetFormatPr baseColWidth="10" defaultColWidth="11.42578125" defaultRowHeight="12.75"/>
  <cols>
    <col min="1" max="1" width="8.140625" style="1" customWidth="1"/>
    <col min="2" max="2" width="14" style="1" customWidth="1"/>
    <col min="3" max="3" width="2.5703125" style="1" customWidth="1"/>
    <col min="4" max="4" width="15.7109375" style="5" customWidth="1"/>
    <col min="5" max="5" width="2.5703125" style="5" customWidth="1"/>
    <col min="6" max="6" width="15.7109375" style="4" customWidth="1"/>
    <col min="7" max="7" width="2.5703125" style="4" customWidth="1"/>
    <col min="8" max="8" width="15.7109375" style="4" customWidth="1"/>
    <col min="9" max="9" width="2.5703125" style="1" customWidth="1"/>
    <col min="10" max="10" width="10.5703125" style="1" customWidth="1"/>
    <col min="11" max="11" width="2.5703125" style="1" customWidth="1"/>
    <col min="12" max="12" width="15.5703125" style="5" customWidth="1"/>
    <col min="13" max="13" width="5.5703125" style="1" customWidth="1"/>
    <col min="14" max="16384" width="11.42578125" style="1"/>
  </cols>
  <sheetData>
    <row r="1" spans="1:258" ht="48.75" customHeight="1">
      <c r="A1" s="7"/>
      <c r="B1" s="7"/>
      <c r="C1" s="7"/>
      <c r="D1" s="3"/>
      <c r="E1" s="3"/>
    </row>
    <row r="2" spans="1:258" ht="12" customHeight="1">
      <c r="A2" s="2" t="s">
        <v>0</v>
      </c>
      <c r="B2" s="2"/>
      <c r="C2" s="2"/>
      <c r="D2" s="3"/>
      <c r="E2" s="3"/>
      <c r="I2" s="2"/>
      <c r="J2" s="2"/>
      <c r="K2" s="72" t="s">
        <v>1</v>
      </c>
      <c r="L2" s="72"/>
      <c r="M2" s="72"/>
    </row>
    <row r="3" spans="1:258" ht="27.75" customHeight="1">
      <c r="A3" s="9" t="s">
        <v>2</v>
      </c>
      <c r="B3" s="10" t="s">
        <v>4</v>
      </c>
      <c r="C3" s="10"/>
      <c r="D3" s="10"/>
      <c r="E3" s="10"/>
      <c r="F3" s="10"/>
      <c r="G3" s="10"/>
      <c r="H3" s="10"/>
      <c r="I3" s="10"/>
      <c r="J3" s="10"/>
      <c r="K3" s="10"/>
      <c r="L3" s="10" t="s">
        <v>3</v>
      </c>
      <c r="M3" s="10"/>
    </row>
    <row r="4" spans="1:258" ht="15.75" customHeight="1">
      <c r="A4" s="2"/>
      <c r="B4" s="2"/>
      <c r="C4" s="2"/>
      <c r="D4" s="3"/>
      <c r="E4" s="3"/>
      <c r="L4" s="1"/>
    </row>
    <row r="5" spans="1:258" ht="15.75" customHeight="1">
      <c r="A5" s="41" t="s">
        <v>5</v>
      </c>
      <c r="B5" s="73"/>
      <c r="C5" s="11"/>
      <c r="D5" s="99" t="s">
        <v>64</v>
      </c>
      <c r="E5" s="99"/>
      <c r="F5" s="99"/>
      <c r="G5" s="99"/>
      <c r="H5" s="99"/>
      <c r="I5" s="99"/>
      <c r="J5" s="99"/>
      <c r="K5" s="99"/>
      <c r="L5" s="99"/>
      <c r="M5"/>
      <c r="N5"/>
      <c r="O5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</row>
    <row r="6" spans="1:258" ht="15.75" customHeight="1">
      <c r="A6"/>
      <c r="B6"/>
      <c r="C6"/>
      <c r="D6"/>
      <c r="E6"/>
      <c r="F6" s="12"/>
      <c r="G6" s="12"/>
      <c r="H6" s="12"/>
      <c r="I6"/>
      <c r="J6"/>
      <c r="K6"/>
      <c r="L6"/>
      <c r="M6"/>
      <c r="N6"/>
      <c r="O6"/>
    </row>
    <row r="7" spans="1:258" ht="15.75" customHeight="1">
      <c r="A7" s="41" t="s">
        <v>6</v>
      </c>
      <c r="B7" s="73"/>
      <c r="C7" s="11"/>
      <c r="D7" s="99" t="s">
        <v>65</v>
      </c>
      <c r="E7" s="99"/>
      <c r="F7" s="99"/>
      <c r="G7" s="99"/>
      <c r="H7" s="99"/>
      <c r="I7" s="99"/>
      <c r="J7" s="41"/>
      <c r="K7" s="41"/>
      <c r="L7"/>
      <c r="M7"/>
      <c r="N7"/>
      <c r="O7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</row>
    <row r="8" spans="1:258">
      <c r="A8"/>
      <c r="B8"/>
      <c r="C8"/>
      <c r="D8"/>
      <c r="E8"/>
      <c r="F8" s="12"/>
      <c r="G8" s="12"/>
      <c r="H8" s="12"/>
      <c r="I8"/>
      <c r="J8"/>
      <c r="K8"/>
      <c r="L8"/>
      <c r="M8"/>
      <c r="N8"/>
      <c r="O8"/>
    </row>
    <row r="9" spans="1:258" ht="14.25">
      <c r="A9" s="41" t="s">
        <v>7</v>
      </c>
      <c r="B9" s="73"/>
      <c r="C9" s="11"/>
      <c r="D9" s="134">
        <v>44813</v>
      </c>
      <c r="E9" s="97"/>
      <c r="F9" s="97"/>
      <c r="G9" s="97"/>
      <c r="H9" s="97"/>
      <c r="I9"/>
      <c r="J9"/>
      <c r="K9"/>
      <c r="L9"/>
      <c r="M9"/>
      <c r="N9"/>
      <c r="O9"/>
    </row>
    <row r="10" spans="1:258">
      <c r="A10" s="13"/>
      <c r="B10" s="13"/>
      <c r="C10" s="13"/>
      <c r="D10"/>
      <c r="E10"/>
      <c r="F10"/>
      <c r="G10"/>
      <c r="H10"/>
      <c r="I10"/>
      <c r="J10"/>
      <c r="K10"/>
      <c r="L10"/>
      <c r="M10" s="29"/>
      <c r="N10"/>
      <c r="O10"/>
    </row>
    <row r="11" spans="1:258" ht="15">
      <c r="A11" s="17"/>
      <c r="B11" s="17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/>
      <c r="N11"/>
      <c r="O11"/>
    </row>
    <row r="12" spans="1:258" ht="15">
      <c r="A12" s="14" t="s">
        <v>8</v>
      </c>
      <c r="B12" s="14"/>
      <c r="C12" s="14"/>
      <c r="D12" s="20" t="s">
        <v>9</v>
      </c>
      <c r="E12" s="20"/>
      <c r="F12" s="20" t="s">
        <v>10</v>
      </c>
      <c r="G12" s="20"/>
      <c r="H12" s="20" t="s">
        <v>11</v>
      </c>
      <c r="I12"/>
      <c r="J12"/>
      <c r="K12"/>
      <c r="L12"/>
      <c r="M12"/>
      <c r="N12"/>
    </row>
    <row r="13" spans="1:258">
      <c r="A13" s="16"/>
      <c r="B13" s="16"/>
      <c r="C13" s="16"/>
      <c r="D13" s="19"/>
      <c r="E13" s="19"/>
      <c r="F13" s="21"/>
      <c r="G13" s="21"/>
      <c r="H13"/>
      <c r="I13"/>
      <c r="J13"/>
      <c r="K13"/>
      <c r="L13"/>
      <c r="M13"/>
      <c r="N13"/>
      <c r="O13"/>
    </row>
    <row r="14" spans="1:258" ht="14.25">
      <c r="A14" s="11" t="s">
        <v>12</v>
      </c>
      <c r="B14" s="11"/>
      <c r="C14" s="11"/>
      <c r="D14" s="23">
        <v>31</v>
      </c>
      <c r="E14"/>
      <c r="F14" s="24"/>
      <c r="G14" s="1"/>
      <c r="H14" s="24"/>
      <c r="L14" s="1"/>
    </row>
    <row r="15" spans="1:258">
      <c r="A15"/>
      <c r="B15"/>
      <c r="C15"/>
      <c r="D15"/>
      <c r="E15"/>
      <c r="F15" s="1"/>
      <c r="G15" s="1"/>
      <c r="H15" s="1"/>
      <c r="L15" s="1"/>
    </row>
    <row r="16" spans="1:258" ht="14.25">
      <c r="A16" s="11" t="s">
        <v>13</v>
      </c>
      <c r="B16" s="11"/>
      <c r="C16" s="11"/>
      <c r="D16" s="23"/>
      <c r="E16"/>
      <c r="F16" s="24"/>
      <c r="G16" s="1"/>
      <c r="H16" s="24"/>
      <c r="L16" s="1"/>
    </row>
    <row r="17" spans="1:15">
      <c r="A17"/>
      <c r="B17"/>
      <c r="C17"/>
      <c r="D17"/>
      <c r="E17"/>
      <c r="F17" s="1"/>
      <c r="G17" s="1"/>
      <c r="H17" s="1"/>
      <c r="L17" s="1"/>
    </row>
    <row r="18" spans="1:15" ht="14.25">
      <c r="A18" s="11" t="s">
        <v>14</v>
      </c>
      <c r="B18" s="11"/>
      <c r="C18" s="11"/>
      <c r="D18" s="24">
        <v>312</v>
      </c>
      <c r="E18" s="1"/>
      <c r="F18" s="24"/>
      <c r="G18" s="1"/>
      <c r="H18" s="24"/>
      <c r="L18" s="1"/>
    </row>
    <row r="19" spans="1:15">
      <c r="A19" s="28"/>
      <c r="B19" s="28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/>
      <c r="O19"/>
    </row>
    <row r="20" spans="1: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/>
      <c r="N20"/>
      <c r="O20"/>
    </row>
    <row r="21" spans="1:15" ht="15">
      <c r="A21" s="15" t="s">
        <v>43</v>
      </c>
      <c r="B21" s="14"/>
      <c r="C21" s="129"/>
      <c r="D21" s="99" t="s">
        <v>44</v>
      </c>
      <c r="E21" s="129"/>
      <c r="F21"/>
      <c r="G21"/>
      <c r="H21"/>
      <c r="I21"/>
      <c r="J21"/>
      <c r="K21"/>
      <c r="L21"/>
      <c r="M21"/>
      <c r="N21"/>
      <c r="O21"/>
    </row>
    <row r="22" spans="1:15" ht="15">
      <c r="A22" s="15"/>
      <c r="B22" s="14"/>
      <c r="C22" s="15"/>
      <c r="D22"/>
      <c r="E22"/>
      <c r="F22"/>
      <c r="G22"/>
      <c r="H22"/>
      <c r="I22"/>
      <c r="J22"/>
      <c r="K22"/>
      <c r="L22"/>
      <c r="M22"/>
      <c r="N22"/>
      <c r="O22"/>
    </row>
    <row r="23" spans="1:15" ht="15">
      <c r="A23" s="32"/>
      <c r="B23" s="6"/>
      <c r="C23" s="32"/>
      <c r="D23" s="44" t="s">
        <v>49</v>
      </c>
      <c r="E23" s="32"/>
      <c r="F23" s="32" t="s">
        <v>42</v>
      </c>
      <c r="G23"/>
      <c r="H23" s="14"/>
      <c r="I23"/>
      <c r="J23"/>
      <c r="K23"/>
      <c r="L23"/>
    </row>
    <row r="24" spans="1:15">
      <c r="A24"/>
      <c r="B24"/>
      <c r="C24"/>
      <c r="D24"/>
      <c r="E24"/>
      <c r="F24"/>
      <c r="G24"/>
      <c r="H24"/>
      <c r="I24"/>
      <c r="J24"/>
      <c r="K24"/>
      <c r="L24"/>
    </row>
    <row r="25" spans="1:15">
      <c r="A25" s="25"/>
      <c r="B25" s="40" t="s">
        <v>46</v>
      </c>
      <c r="C25" s="25"/>
      <c r="D25" s="45">
        <v>214</v>
      </c>
      <c r="E25" s="52" t="s">
        <v>18</v>
      </c>
      <c r="F25" s="35">
        <f>IF($D25&gt;0,$D25/$D$18," ")</f>
        <v>0.6858974358974359</v>
      </c>
      <c r="G25"/>
      <c r="H25"/>
      <c r="I25"/>
      <c r="J25"/>
      <c r="K25"/>
      <c r="L25"/>
    </row>
    <row r="26" spans="1:15" ht="6.95" customHeight="1">
      <c r="A26" s="25"/>
      <c r="B26" s="40"/>
      <c r="C26" s="25"/>
      <c r="D26" s="40"/>
      <c r="E26" s="22"/>
      <c r="F26" s="11"/>
      <c r="G26" s="11"/>
      <c r="H26" s="11"/>
      <c r="I26"/>
      <c r="J26"/>
      <c r="K26"/>
      <c r="L26"/>
    </row>
    <row r="27" spans="1:15">
      <c r="A27" s="25"/>
      <c r="B27" s="40" t="s">
        <v>47</v>
      </c>
      <c r="C27" s="25"/>
      <c r="D27" s="45"/>
      <c r="E27" s="52" t="s">
        <v>18</v>
      </c>
      <c r="F27" s="36" t="str">
        <f>IF($D27&gt;0,$D27/$F$18," ")</f>
        <v xml:space="preserve"> </v>
      </c>
      <c r="G27" s="12"/>
      <c r="H27"/>
      <c r="I27"/>
      <c r="J27"/>
      <c r="K27"/>
      <c r="L27"/>
    </row>
    <row r="28" spans="1:15" ht="6.95" customHeight="1">
      <c r="A28" s="25"/>
      <c r="B28" s="40"/>
      <c r="C28" s="25"/>
      <c r="D28" s="40"/>
      <c r="E28" s="22"/>
      <c r="F28" s="11"/>
      <c r="G28" s="11"/>
      <c r="H28" s="11"/>
      <c r="I28"/>
      <c r="J28"/>
      <c r="K28"/>
      <c r="L28"/>
    </row>
    <row r="29" spans="1:15">
      <c r="A29" s="25"/>
      <c r="B29" s="40" t="s">
        <v>48</v>
      </c>
      <c r="C29" s="25"/>
      <c r="D29" s="45"/>
      <c r="E29" s="52" t="s">
        <v>18</v>
      </c>
      <c r="F29" s="36" t="str">
        <f>IF($D29&gt;0,$D29/$H$18," ")</f>
        <v xml:space="preserve"> </v>
      </c>
      <c r="G29" s="12"/>
      <c r="H29"/>
      <c r="I29"/>
      <c r="J29"/>
      <c r="K29"/>
      <c r="L29"/>
    </row>
    <row r="30" spans="1:15" ht="14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/>
      <c r="N30"/>
      <c r="O30"/>
    </row>
    <row r="31" spans="1:15">
      <c r="A31" s="28"/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/>
      <c r="O31"/>
    </row>
    <row r="32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>
      <c r="A33" s="104" t="s">
        <v>63</v>
      </c>
      <c r="B33" s="85"/>
      <c r="C33" s="6"/>
      <c r="D33" s="130" t="s">
        <v>36</v>
      </c>
      <c r="E33" s="131"/>
      <c r="F33" s="131"/>
      <c r="G33"/>
      <c r="H33"/>
      <c r="I33"/>
      <c r="J33"/>
      <c r="K33"/>
      <c r="L33"/>
      <c r="M33"/>
      <c r="N33"/>
      <c r="O33"/>
    </row>
    <row r="34" spans="1:15" ht="15">
      <c r="A34" s="15"/>
      <c r="B34" s="14"/>
      <c r="C34" s="15"/>
      <c r="D34"/>
      <c r="E34"/>
      <c r="F34"/>
      <c r="G34"/>
      <c r="H34"/>
      <c r="I34"/>
      <c r="J34"/>
      <c r="K34"/>
      <c r="L34"/>
      <c r="M34"/>
      <c r="N34"/>
      <c r="O34"/>
    </row>
    <row r="35" spans="1:15">
      <c r="A35" s="32" t="s">
        <v>15</v>
      </c>
      <c r="B35" s="6"/>
      <c r="D35" s="44" t="s">
        <v>16</v>
      </c>
      <c r="E35" s="44"/>
      <c r="F35" s="128" t="s">
        <v>66</v>
      </c>
      <c r="G35" s="6"/>
      <c r="H35" s="32" t="s">
        <v>17</v>
      </c>
      <c r="I35" s="6"/>
      <c r="J35" s="32" t="s">
        <v>42</v>
      </c>
      <c r="K35" s="32"/>
      <c r="L35"/>
      <c r="M35"/>
      <c r="N35"/>
      <c r="O35"/>
    </row>
    <row r="36" spans="1:15" ht="16.5">
      <c r="A36"/>
      <c r="B36"/>
      <c r="C36"/>
      <c r="D36"/>
      <c r="E36"/>
      <c r="F36" s="37" t="s">
        <v>41</v>
      </c>
      <c r="G36" s="31"/>
      <c r="H36" s="31"/>
      <c r="I36"/>
      <c r="J36"/>
      <c r="K36"/>
      <c r="L36"/>
      <c r="M36"/>
      <c r="N36"/>
      <c r="O36"/>
    </row>
    <row r="37" spans="1:15" ht="5.45" customHeight="1">
      <c r="A37"/>
      <c r="B37"/>
      <c r="C37"/>
      <c r="D37"/>
      <c r="E37"/>
      <c r="F37" s="31"/>
      <c r="G37" s="31"/>
      <c r="H37" s="31"/>
      <c r="I37"/>
      <c r="J37"/>
      <c r="K37"/>
      <c r="L37"/>
      <c r="M37"/>
      <c r="N37"/>
      <c r="O37"/>
    </row>
    <row r="38" spans="1:15">
      <c r="A38" s="25" t="s">
        <v>39</v>
      </c>
      <c r="B38" s="33" t="s">
        <v>33</v>
      </c>
      <c r="C38" s="25"/>
      <c r="D38" s="33">
        <v>37</v>
      </c>
      <c r="E38"/>
      <c r="F38" s="34">
        <v>296</v>
      </c>
      <c r="G38"/>
      <c r="H38" s="34">
        <v>180</v>
      </c>
      <c r="I38" s="52" t="s">
        <v>18</v>
      </c>
      <c r="J38" s="35">
        <f>IF($F38&gt;0,$H38/$F38," ")</f>
        <v>0.60810810810810811</v>
      </c>
      <c r="K38" s="35"/>
      <c r="L38"/>
      <c r="M38"/>
      <c r="N38"/>
      <c r="O38"/>
    </row>
    <row r="39" spans="1:15" ht="6" customHeight="1">
      <c r="A39" s="25"/>
      <c r="B39" s="25"/>
      <c r="C39" s="25"/>
      <c r="D39" s="25"/>
      <c r="E39" s="11"/>
      <c r="F39" s="11"/>
      <c r="G39" s="11"/>
      <c r="H39" s="11"/>
      <c r="I39" s="22"/>
      <c r="J39" s="11"/>
      <c r="K39" s="11"/>
      <c r="L39" s="11"/>
      <c r="M39" s="11"/>
      <c r="N39" s="11"/>
      <c r="O39"/>
    </row>
    <row r="40" spans="1:15">
      <c r="A40" s="25" t="s">
        <v>40</v>
      </c>
      <c r="B40" s="33" t="s">
        <v>34</v>
      </c>
      <c r="C40" s="25"/>
      <c r="D40" s="33">
        <v>79</v>
      </c>
      <c r="E40"/>
      <c r="F40" s="34">
        <v>632</v>
      </c>
      <c r="G40" s="12"/>
      <c r="H40" s="34">
        <v>300</v>
      </c>
      <c r="I40" s="52" t="s">
        <v>18</v>
      </c>
      <c r="J40" s="36">
        <f>IF($F40&gt;0,$H40/$F40," ")</f>
        <v>0.47468354430379744</v>
      </c>
      <c r="K40" s="36"/>
      <c r="L40" s="12"/>
      <c r="M40" s="12"/>
      <c r="N40"/>
      <c r="O40" s="12"/>
    </row>
    <row r="41" spans="1:15" ht="6.95" customHeight="1">
      <c r="A41" s="25"/>
      <c r="B41" s="25"/>
      <c r="C41" s="25"/>
      <c r="D41" s="25"/>
      <c r="E41" s="11"/>
      <c r="F41" s="11"/>
      <c r="G41" s="11"/>
      <c r="H41" s="11"/>
      <c r="I41" s="22"/>
      <c r="J41" s="11"/>
      <c r="K41" s="11"/>
      <c r="L41" s="11"/>
      <c r="M41" s="11"/>
      <c r="N41" s="11"/>
      <c r="O41"/>
    </row>
    <row r="42" spans="1:15">
      <c r="A42" s="25" t="s">
        <v>39</v>
      </c>
      <c r="B42" s="33" t="s">
        <v>35</v>
      </c>
      <c r="C42" s="25"/>
      <c r="D42" s="33">
        <v>88</v>
      </c>
      <c r="E42"/>
      <c r="F42" s="34">
        <v>686</v>
      </c>
      <c r="G42" s="12"/>
      <c r="H42" s="34">
        <v>390</v>
      </c>
      <c r="I42" s="52" t="s">
        <v>18</v>
      </c>
      <c r="J42" s="36">
        <f>IF($F42&gt;0,$H42/$F42," ")</f>
        <v>0.56851311953352768</v>
      </c>
      <c r="K42" s="36"/>
      <c r="L42" s="12"/>
      <c r="M42" s="12"/>
      <c r="N42"/>
      <c r="O42" s="12"/>
    </row>
    <row r="43" spans="1:15">
      <c r="A43" s="29"/>
      <c r="B43" s="29"/>
      <c r="C43" s="29"/>
      <c r="D43" s="29"/>
      <c r="E43" s="29"/>
      <c r="F43" s="57"/>
      <c r="G43" s="57"/>
      <c r="H43" s="57"/>
      <c r="I43" s="29"/>
      <c r="J43" s="29"/>
      <c r="K43" s="29"/>
      <c r="L43" s="57"/>
      <c r="M43" s="57"/>
      <c r="N43"/>
      <c r="O43" s="12"/>
    </row>
    <row r="44" spans="1: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5">
      <c r="A45" s="15" t="s">
        <v>20</v>
      </c>
      <c r="B45" s="15"/>
      <c r="C45" s="15"/>
      <c r="D45"/>
      <c r="E45"/>
      <c r="F45"/>
      <c r="G45"/>
      <c r="H45"/>
      <c r="I45"/>
      <c r="J45"/>
      <c r="K45"/>
      <c r="L45"/>
      <c r="M45"/>
      <c r="N45"/>
      <c r="O45"/>
    </row>
    <row r="46" spans="1:15">
      <c r="A46" s="16"/>
      <c r="B46" s="16"/>
      <c r="C46" s="16"/>
      <c r="D46"/>
      <c r="E46"/>
      <c r="F46"/>
      <c r="G46"/>
      <c r="H46"/>
      <c r="I46"/>
      <c r="J46"/>
      <c r="K46"/>
      <c r="L46"/>
      <c r="M46"/>
      <c r="N46"/>
      <c r="O46"/>
    </row>
    <row r="47" spans="1:15" ht="14.25">
      <c r="A47" s="32" t="s">
        <v>9</v>
      </c>
      <c r="B47" s="32" t="s">
        <v>21</v>
      </c>
      <c r="C47" s="32"/>
      <c r="D47" s="43"/>
      <c r="E47" s="32"/>
      <c r="F47" s="32"/>
      <c r="G47" s="43"/>
      <c r="H47" s="43" t="s">
        <v>22</v>
      </c>
      <c r="I47" s="32"/>
      <c r="J47" s="32" t="s">
        <v>21</v>
      </c>
      <c r="K47" s="43"/>
      <c r="L47" s="11"/>
      <c r="M47"/>
      <c r="N47"/>
      <c r="O47"/>
    </row>
    <row r="48" spans="1:15">
      <c r="A48" s="12"/>
      <c r="B48" s="12"/>
      <c r="C48" s="12"/>
      <c r="D48"/>
      <c r="E48"/>
      <c r="F48"/>
      <c r="G48"/>
      <c r="H48"/>
      <c r="I48"/>
      <c r="J48"/>
      <c r="K48"/>
      <c r="L48"/>
      <c r="M48"/>
      <c r="N48"/>
      <c r="O48"/>
    </row>
    <row r="49" spans="1:15">
      <c r="A49" s="30" t="s">
        <v>23</v>
      </c>
      <c r="B49" s="46">
        <v>2500</v>
      </c>
      <c r="C49" s="30"/>
      <c r="D49" s="30"/>
      <c r="E49" s="25"/>
      <c r="F49" s="51"/>
      <c r="G49" s="51"/>
      <c r="H49" s="30" t="s">
        <v>51</v>
      </c>
      <c r="I49" s="25"/>
      <c r="J49" s="47"/>
      <c r="K49" s="47"/>
      <c r="L49" s="25"/>
      <c r="M49" s="30"/>
      <c r="N49" s="25"/>
      <c r="O49"/>
    </row>
    <row r="50" spans="1:15">
      <c r="A50" s="25"/>
      <c r="B50" s="25"/>
      <c r="C50" s="25"/>
      <c r="D50" s="30"/>
      <c r="E50" s="25"/>
      <c r="F50" s="30"/>
      <c r="G50" s="30"/>
      <c r="H50" s="30"/>
      <c r="I50" s="25"/>
      <c r="J50" s="30"/>
      <c r="K50" s="30"/>
      <c r="L50" s="25"/>
      <c r="M50" s="25"/>
      <c r="N50" s="30"/>
      <c r="O50"/>
    </row>
    <row r="51" spans="1:15">
      <c r="A51" s="30" t="s">
        <v>24</v>
      </c>
      <c r="B51" s="46">
        <v>2060</v>
      </c>
      <c r="C51" s="30"/>
      <c r="D51" s="30"/>
      <c r="E51" s="25"/>
      <c r="F51" s="51"/>
      <c r="G51" s="51"/>
      <c r="H51" s="30" t="s">
        <v>25</v>
      </c>
      <c r="I51" s="25"/>
      <c r="J51" s="47"/>
      <c r="K51" s="47"/>
      <c r="L51" s="25"/>
      <c r="M51" s="25"/>
      <c r="N51" s="30"/>
      <c r="O51"/>
    </row>
    <row r="52" spans="1:15">
      <c r="A52" s="48"/>
      <c r="B52" s="48"/>
      <c r="C52" s="48"/>
      <c r="D52" s="48"/>
      <c r="E52" s="48"/>
      <c r="F52" s="49"/>
      <c r="G52" s="49"/>
      <c r="H52" s="49"/>
      <c r="I52" s="48"/>
      <c r="J52" s="48"/>
      <c r="K52" s="48"/>
      <c r="L52" s="48"/>
      <c r="M52" s="48"/>
      <c r="N52" s="30"/>
      <c r="O52"/>
    </row>
    <row r="53" spans="1:15">
      <c r="A53" s="12"/>
      <c r="B53" s="12"/>
      <c r="C53" s="12"/>
      <c r="D53"/>
      <c r="E53"/>
      <c r="F53"/>
      <c r="G53"/>
      <c r="H53"/>
      <c r="I53"/>
      <c r="J53"/>
      <c r="K53"/>
      <c r="L53"/>
      <c r="M53"/>
      <c r="N53"/>
      <c r="O53"/>
    </row>
    <row r="54" spans="1:15" ht="15">
      <c r="A54" s="42" t="s">
        <v>52</v>
      </c>
      <c r="B54" s="15"/>
      <c r="C54" s="15"/>
      <c r="D54" s="11"/>
      <c r="E54" s="11"/>
      <c r="F54"/>
      <c r="G54"/>
      <c r="H54" s="30" t="s">
        <v>19</v>
      </c>
      <c r="I54"/>
      <c r="J54"/>
      <c r="K54"/>
      <c r="L54"/>
      <c r="M54"/>
      <c r="N54"/>
      <c r="O54"/>
    </row>
    <row r="55" spans="1:15">
      <c r="A55" s="30"/>
      <c r="B55" s="30"/>
      <c r="C55" s="30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/>
    </row>
    <row r="56" spans="1:15">
      <c r="A56" s="30" t="s">
        <v>26</v>
      </c>
      <c r="B56" s="30"/>
      <c r="C56" s="30"/>
      <c r="D56" s="30"/>
      <c r="E56" s="30"/>
      <c r="F56" s="30"/>
      <c r="G56" s="30"/>
      <c r="H56" s="47"/>
      <c r="I56" s="51" t="s">
        <v>27</v>
      </c>
      <c r="J56" s="53">
        <v>0.1</v>
      </c>
      <c r="K56" s="53" t="s">
        <v>18</v>
      </c>
      <c r="L56" s="123" t="str">
        <f>IF($H56&gt;0,$H56*$J56," ")</f>
        <v xml:space="preserve"> </v>
      </c>
      <c r="M56" s="53"/>
      <c r="N56" s="30"/>
      <c r="O56"/>
    </row>
    <row r="57" spans="1:15">
      <c r="A57" s="32" t="s">
        <v>28</v>
      </c>
      <c r="B57" s="30"/>
      <c r="C57" s="30"/>
      <c r="D57" s="30"/>
      <c r="E57" s="30"/>
      <c r="F57" s="30"/>
      <c r="G57" s="25"/>
      <c r="H57" s="51"/>
      <c r="I57" s="52"/>
      <c r="J57" s="54"/>
      <c r="K57" s="54"/>
      <c r="L57" s="122"/>
      <c r="M57" s="25"/>
      <c r="N57" s="30"/>
      <c r="O57"/>
    </row>
    <row r="58" spans="1:15">
      <c r="A58" s="30"/>
      <c r="B58" s="30"/>
      <c r="C58" s="30"/>
      <c r="D58" s="25"/>
      <c r="E58" s="25"/>
      <c r="F58" s="25"/>
      <c r="G58" s="25"/>
      <c r="H58" s="52"/>
      <c r="I58" s="52"/>
      <c r="J58" s="54"/>
      <c r="K58" s="54"/>
      <c r="L58" s="122"/>
      <c r="M58" s="25"/>
      <c r="N58" s="25"/>
      <c r="O58"/>
    </row>
    <row r="59" spans="1:15">
      <c r="A59" s="30" t="s">
        <v>54</v>
      </c>
      <c r="B59" s="30"/>
      <c r="C59" s="30"/>
      <c r="D59" s="30"/>
      <c r="E59" s="30"/>
      <c r="F59" s="50" t="s">
        <v>55</v>
      </c>
      <c r="G59" s="30"/>
      <c r="H59" s="47">
        <v>312</v>
      </c>
      <c r="I59" s="51" t="s">
        <v>27</v>
      </c>
      <c r="J59" s="53">
        <v>1.5</v>
      </c>
      <c r="K59" s="53" t="s">
        <v>18</v>
      </c>
      <c r="L59" s="124">
        <f>IF($H59&gt;0,$H59*$J59," ")</f>
        <v>468</v>
      </c>
      <c r="M59" s="53"/>
      <c r="N59" s="30"/>
      <c r="O59"/>
    </row>
    <row r="60" spans="1:15">
      <c r="A60" s="25"/>
      <c r="B60" s="25"/>
      <c r="C60" s="25"/>
      <c r="D60" s="25"/>
      <c r="E60" s="25"/>
      <c r="F60" s="25"/>
      <c r="G60" s="30"/>
      <c r="H60" s="52"/>
      <c r="I60" s="52"/>
      <c r="J60" s="54"/>
      <c r="K60" s="54"/>
      <c r="L60" s="122"/>
      <c r="M60" s="25"/>
      <c r="N60" s="25"/>
      <c r="O60" s="12"/>
    </row>
    <row r="61" spans="1:15">
      <c r="A61" s="30"/>
      <c r="B61" s="30"/>
      <c r="C61" s="30"/>
      <c r="D61" s="25"/>
      <c r="E61" s="25"/>
      <c r="F61" s="25"/>
      <c r="G61" s="25"/>
      <c r="H61" s="52"/>
      <c r="I61" s="52"/>
      <c r="J61" s="54"/>
      <c r="K61" s="54"/>
      <c r="L61" s="122"/>
      <c r="M61" s="25"/>
      <c r="N61" s="25"/>
      <c r="O61"/>
    </row>
    <row r="62" spans="1:15">
      <c r="A62" s="30" t="s">
        <v>53</v>
      </c>
      <c r="B62" s="30"/>
      <c r="C62" s="30"/>
      <c r="D62" s="30"/>
      <c r="E62" s="30"/>
      <c r="F62" s="50" t="s">
        <v>55</v>
      </c>
      <c r="G62" s="30"/>
      <c r="H62" s="47">
        <v>312</v>
      </c>
      <c r="I62" s="51" t="s">
        <v>27</v>
      </c>
      <c r="J62" s="53">
        <v>0.5</v>
      </c>
      <c r="K62" s="53" t="s">
        <v>18</v>
      </c>
      <c r="L62" s="124">
        <f>IF($H62&gt;0,$H62*$J62," ")</f>
        <v>156</v>
      </c>
      <c r="M62" s="53"/>
      <c r="N62" s="30"/>
      <c r="O62"/>
    </row>
    <row r="63" spans="1:15">
      <c r="A63" s="48"/>
      <c r="B63" s="48"/>
      <c r="C63" s="48"/>
      <c r="D63" s="48"/>
      <c r="E63" s="48"/>
      <c r="F63" s="49"/>
      <c r="G63" s="49"/>
      <c r="H63" s="49"/>
      <c r="I63" s="58"/>
      <c r="J63" s="48"/>
      <c r="K63" s="48"/>
      <c r="L63" s="48"/>
      <c r="M63" s="48"/>
      <c r="N63" s="25"/>
      <c r="O63" s="12"/>
    </row>
    <row r="64" spans="1:15">
      <c r="A64" s="13"/>
      <c r="B64" s="13"/>
      <c r="C64" s="13"/>
      <c r="D64"/>
      <c r="E64"/>
      <c r="F64"/>
      <c r="G64"/>
      <c r="H64"/>
      <c r="I64"/>
      <c r="J64"/>
      <c r="K64"/>
      <c r="L64"/>
      <c r="M64"/>
      <c r="N64"/>
      <c r="O64"/>
    </row>
    <row r="65" spans="1:15" ht="14.25">
      <c r="A65" s="11" t="s">
        <v>29</v>
      </c>
      <c r="B65" s="11"/>
      <c r="C65" s="11"/>
      <c r="D65"/>
      <c r="E65"/>
      <c r="F65"/>
      <c r="G65"/>
      <c r="H65"/>
      <c r="I65"/>
      <c r="J65" s="132" t="s">
        <v>67</v>
      </c>
      <c r="K65"/>
      <c r="L65" s="127">
        <f>SUM(L56:L63)</f>
        <v>624</v>
      </c>
      <c r="M65"/>
      <c r="N65"/>
      <c r="O65"/>
    </row>
    <row r="66" spans="1:15" ht="14.25">
      <c r="A66"/>
      <c r="B66"/>
      <c r="C66"/>
      <c r="D66" s="86" t="s">
        <v>65</v>
      </c>
      <c r="E66" s="86"/>
      <c r="F66" s="86"/>
      <c r="G66" s="86"/>
      <c r="H66" s="56" t="s">
        <v>56</v>
      </c>
      <c r="I66" s="135"/>
      <c r="J66" s="83">
        <v>44814</v>
      </c>
      <c r="K66" s="59"/>
      <c r="L66" s="11"/>
      <c r="M66"/>
      <c r="N66"/>
      <c r="O66"/>
    </row>
    <row r="67" spans="1:15">
      <c r="A67" s="88"/>
      <c r="B67" s="89"/>
      <c r="C67" s="89"/>
      <c r="D67" s="90"/>
      <c r="E67" s="12"/>
      <c r="F67"/>
      <c r="G67"/>
      <c r="H67"/>
      <c r="I67" s="12"/>
      <c r="J67" s="12"/>
      <c r="K67" s="12"/>
      <c r="L67"/>
      <c r="M67"/>
      <c r="N67"/>
      <c r="O67"/>
    </row>
    <row r="68" spans="1:15" ht="14.25">
      <c r="A68" s="91"/>
      <c r="B68" s="92"/>
      <c r="C68" s="92"/>
      <c r="D68" s="93"/>
      <c r="E68" s="11"/>
      <c r="F68" s="11" t="s">
        <v>30</v>
      </c>
      <c r="G68" s="11"/>
      <c r="H68"/>
      <c r="I68"/>
      <c r="J68"/>
      <c r="K68"/>
      <c r="L68"/>
      <c r="M68"/>
      <c r="N68"/>
      <c r="O68"/>
    </row>
    <row r="69" spans="1:15" ht="14.25">
      <c r="A69" s="91"/>
      <c r="B69" s="92"/>
      <c r="C69" s="92"/>
      <c r="D69" s="93"/>
      <c r="E69" s="11"/>
      <c r="F69" s="11" t="s">
        <v>31</v>
      </c>
      <c r="G69" s="11"/>
      <c r="H69"/>
      <c r="I69"/>
      <c r="J69"/>
      <c r="K69"/>
      <c r="L69" s="11" t="s">
        <v>32</v>
      </c>
      <c r="M69"/>
      <c r="N69" s="11"/>
      <c r="O69"/>
    </row>
    <row r="70" spans="1:15" ht="14.1" customHeight="1">
      <c r="A70" s="91"/>
      <c r="B70" s="92"/>
      <c r="C70" s="92"/>
      <c r="D70" s="93"/>
      <c r="E70"/>
      <c r="F70"/>
      <c r="G70"/>
      <c r="H70"/>
      <c r="I70"/>
      <c r="J70"/>
      <c r="K70"/>
      <c r="L70"/>
      <c r="M70"/>
      <c r="N70"/>
      <c r="O70"/>
    </row>
    <row r="71" spans="1:15" ht="14.1" customHeight="1">
      <c r="A71" s="91"/>
      <c r="B71" s="92"/>
      <c r="C71" s="92"/>
      <c r="D71" s="93"/>
      <c r="E71"/>
      <c r="F71" s="25" t="s">
        <v>58</v>
      </c>
      <c r="G71"/>
      <c r="H71"/>
      <c r="I71"/>
      <c r="J71"/>
      <c r="K71"/>
      <c r="L71" s="25" t="s">
        <v>59</v>
      </c>
      <c r="M71"/>
      <c r="N71"/>
      <c r="O71"/>
    </row>
    <row r="72" spans="1:15" ht="14.25">
      <c r="A72" s="94"/>
      <c r="B72" s="95"/>
      <c r="C72" s="95"/>
      <c r="D72" s="96"/>
      <c r="E72" s="11"/>
      <c r="F72" s="60"/>
      <c r="G72" s="60"/>
      <c r="H72" s="29"/>
      <c r="I72" s="29"/>
      <c r="J72"/>
      <c r="K72" s="29"/>
      <c r="L72" s="29"/>
      <c r="M72" s="29"/>
      <c r="N72"/>
      <c r="O72"/>
    </row>
    <row r="73" spans="1:15">
      <c r="A73"/>
      <c r="B73"/>
      <c r="C73"/>
      <c r="D73" s="12"/>
      <c r="E73" s="12"/>
      <c r="F73" s="12"/>
      <c r="G73" s="12"/>
      <c r="H73" s="12"/>
      <c r="I73"/>
      <c r="J73"/>
      <c r="K73"/>
      <c r="L73"/>
      <c r="M73"/>
      <c r="N73"/>
      <c r="O73"/>
    </row>
  </sheetData>
  <sheetProtection algorithmName="SHA-512" hashValue="W9T/iPcEauXegEvi4vAF2oE8uJN8oqiDi/SFwov+PPRR7rAKa6XowClUCesH6L4/SKazT29/6rBuk3suAeH69A==" saltValue="5nTK7TDQx+TWzrAW1eKziw==" spinCount="100000" sheet="1" objects="1" scenarios="1"/>
  <pageMargins left="0.31496062992125984" right="0.31496062992125984" top="0.19685039370078741" bottom="0.78740157480314965" header="0.31496062992125984" footer="0.31496062992125984"/>
  <pageSetup paperSize="9" scale="78" fitToWidth="0" orientation="portrait" r:id="rId1"/>
  <headerFooter alignWithMargins="0">
    <oddFooter xml:space="preserve">&amp;L
&amp;CSHKSV, Geschäftsstelle,  c/o kommpass gmbh, Fronwagplatz 4, 8200 Schaffhausen        E-mail:  shksv@kommpass.ch
01.01.2022
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39A5CBA-37E7-4AE5-99C7-E56B87468158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0.6</xm:f>
              </x14:cfvo>
              <x14:cfIcon iconSet="3Symbols" iconId="0"/>
              <x14:cfIcon iconSet="3Symbols" iconId="0"/>
              <x14:cfIcon iconSet="3Symbols" iconId="2"/>
            </x14:iconSet>
          </x14:cfRule>
          <xm:sqref>F25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X73"/>
  <sheetViews>
    <sheetView showGridLines="0" zoomScale="120" zoomScaleNormal="120" zoomScaleSheetLayoutView="130" workbookViewId="0">
      <selection activeCell="J67" sqref="J67"/>
    </sheetView>
  </sheetViews>
  <sheetFormatPr baseColWidth="10" defaultColWidth="11.42578125" defaultRowHeight="12.75"/>
  <cols>
    <col min="1" max="1" width="8.140625" style="1" customWidth="1"/>
    <col min="2" max="2" width="14" style="1" customWidth="1"/>
    <col min="3" max="3" width="2.5703125" style="1" customWidth="1"/>
    <col min="4" max="4" width="15.7109375" style="5" customWidth="1"/>
    <col min="5" max="5" width="2.5703125" style="5" customWidth="1"/>
    <col min="6" max="6" width="15.7109375" style="4" customWidth="1"/>
    <col min="7" max="7" width="2.5703125" style="4" customWidth="1"/>
    <col min="8" max="8" width="15.7109375" style="4" customWidth="1"/>
    <col min="9" max="9" width="2.5703125" style="1" customWidth="1"/>
    <col min="10" max="10" width="10.5703125" style="1" customWidth="1"/>
    <col min="11" max="11" width="2.5703125" style="1" customWidth="1"/>
    <col min="12" max="12" width="15.5703125" style="5" customWidth="1"/>
    <col min="13" max="13" width="5.5703125" style="1" customWidth="1"/>
    <col min="14" max="16384" width="11.42578125" style="1"/>
  </cols>
  <sheetData>
    <row r="1" spans="1:258" ht="48.75" customHeight="1">
      <c r="A1" s="7"/>
      <c r="B1" s="7"/>
      <c r="C1" s="7"/>
      <c r="D1" s="3"/>
      <c r="E1" s="3"/>
    </row>
    <row r="2" spans="1:258" ht="12" customHeight="1">
      <c r="A2" s="2" t="s">
        <v>0</v>
      </c>
      <c r="B2" s="2"/>
      <c r="C2" s="2"/>
      <c r="D2" s="3"/>
      <c r="E2" s="3"/>
      <c r="I2" s="2"/>
      <c r="J2" s="2"/>
      <c r="K2" s="105" t="s">
        <v>1</v>
      </c>
      <c r="L2" s="105"/>
      <c r="M2" s="105"/>
    </row>
    <row r="3" spans="1:258" ht="27.75" customHeight="1">
      <c r="A3" s="9" t="s">
        <v>2</v>
      </c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"/>
      <c r="L3" s="106" t="s">
        <v>3</v>
      </c>
      <c r="M3" s="106"/>
    </row>
    <row r="4" spans="1:258" ht="15.75" customHeight="1">
      <c r="A4" s="2"/>
      <c r="B4" s="2"/>
      <c r="C4" s="2"/>
      <c r="D4" s="3"/>
      <c r="E4" s="3"/>
      <c r="L4" s="1"/>
    </row>
    <row r="5" spans="1:258" ht="15.75" customHeight="1">
      <c r="A5" s="98" t="s">
        <v>5</v>
      </c>
      <c r="B5" s="98"/>
      <c r="C5" s="11"/>
      <c r="D5" s="104" t="s">
        <v>61</v>
      </c>
      <c r="E5" s="104"/>
      <c r="F5" s="104"/>
      <c r="G5" s="104"/>
      <c r="H5" s="104"/>
      <c r="I5" s="104"/>
      <c r="J5" s="104"/>
      <c r="K5" s="104"/>
      <c r="L5" s="104"/>
      <c r="M5"/>
      <c r="N5"/>
      <c r="O5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</row>
    <row r="6" spans="1:258" ht="15.75" customHeight="1">
      <c r="A6"/>
      <c r="B6"/>
      <c r="C6"/>
      <c r="D6"/>
      <c r="E6"/>
      <c r="F6" s="12"/>
      <c r="G6" s="12"/>
      <c r="H6" s="12"/>
      <c r="I6"/>
      <c r="J6"/>
      <c r="K6"/>
      <c r="L6"/>
      <c r="M6"/>
      <c r="N6"/>
      <c r="O6"/>
    </row>
    <row r="7" spans="1:258" ht="15.75" customHeight="1">
      <c r="A7" s="98" t="s">
        <v>6</v>
      </c>
      <c r="B7" s="98"/>
      <c r="C7" s="11"/>
      <c r="D7" s="104" t="s">
        <v>57</v>
      </c>
      <c r="E7" s="104"/>
      <c r="F7" s="104"/>
      <c r="G7" s="104"/>
      <c r="H7" s="104"/>
      <c r="I7" s="104"/>
      <c r="J7" s="41"/>
      <c r="K7" s="41"/>
      <c r="L7"/>
      <c r="M7"/>
      <c r="N7"/>
      <c r="O7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</row>
    <row r="8" spans="1:258">
      <c r="A8"/>
      <c r="B8"/>
      <c r="C8"/>
      <c r="D8"/>
      <c r="E8"/>
      <c r="F8" s="12"/>
      <c r="G8" s="12"/>
      <c r="H8" s="12"/>
      <c r="I8"/>
      <c r="J8"/>
      <c r="K8"/>
      <c r="L8"/>
      <c r="M8"/>
      <c r="N8"/>
      <c r="O8"/>
    </row>
    <row r="9" spans="1:258" ht="14.25">
      <c r="A9" s="98" t="s">
        <v>7</v>
      </c>
      <c r="B9" s="98"/>
      <c r="C9" s="11"/>
      <c r="D9" s="134">
        <v>44659</v>
      </c>
      <c r="E9" s="136"/>
      <c r="F9" s="136"/>
      <c r="G9" s="136"/>
      <c r="H9" s="136"/>
      <c r="I9"/>
      <c r="J9"/>
      <c r="K9"/>
      <c r="L9"/>
      <c r="M9"/>
      <c r="N9"/>
      <c r="O9"/>
    </row>
    <row r="10" spans="1:258">
      <c r="A10" s="13"/>
      <c r="B10" s="13"/>
      <c r="C10" s="13"/>
      <c r="D10"/>
      <c r="E10"/>
      <c r="F10"/>
      <c r="G10"/>
      <c r="H10"/>
      <c r="I10"/>
      <c r="J10"/>
      <c r="K10"/>
      <c r="L10"/>
      <c r="M10" s="29"/>
      <c r="N10"/>
      <c r="O10"/>
    </row>
    <row r="11" spans="1:258" ht="15">
      <c r="A11" s="17"/>
      <c r="B11" s="17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/>
      <c r="N11"/>
      <c r="O11"/>
    </row>
    <row r="12" spans="1:258" ht="15">
      <c r="A12" s="14" t="s">
        <v>8</v>
      </c>
      <c r="B12" s="14"/>
      <c r="C12" s="14"/>
      <c r="D12" s="20" t="s">
        <v>9</v>
      </c>
      <c r="E12" s="20"/>
      <c r="F12" s="20" t="s">
        <v>10</v>
      </c>
      <c r="G12" s="20"/>
      <c r="H12" s="20" t="s">
        <v>11</v>
      </c>
      <c r="I12"/>
      <c r="J12"/>
      <c r="K12"/>
      <c r="L12"/>
      <c r="M12"/>
      <c r="N12"/>
    </row>
    <row r="13" spans="1:258">
      <c r="A13" s="16"/>
      <c r="B13" s="16"/>
      <c r="C13" s="16"/>
      <c r="D13" s="19"/>
      <c r="E13" s="19"/>
      <c r="F13" s="21"/>
      <c r="G13" s="21"/>
      <c r="H13"/>
      <c r="I13"/>
      <c r="J13"/>
      <c r="K13"/>
      <c r="L13"/>
      <c r="M13"/>
      <c r="N13"/>
      <c r="O13"/>
    </row>
    <row r="14" spans="1:258" ht="14.25">
      <c r="A14" s="11" t="s">
        <v>12</v>
      </c>
      <c r="B14" s="11"/>
      <c r="C14" s="11"/>
      <c r="D14" s="23"/>
      <c r="E14"/>
      <c r="F14" s="24">
        <v>16</v>
      </c>
      <c r="G14" s="1"/>
      <c r="H14" s="24">
        <v>26</v>
      </c>
      <c r="L14" s="1"/>
    </row>
    <row r="15" spans="1:258">
      <c r="A15"/>
      <c r="B15"/>
      <c r="C15"/>
      <c r="D15"/>
      <c r="E15"/>
      <c r="F15" s="1"/>
      <c r="G15" s="1"/>
      <c r="H15" s="1"/>
      <c r="L15" s="1"/>
    </row>
    <row r="16" spans="1:258" ht="14.25">
      <c r="A16" s="11" t="s">
        <v>13</v>
      </c>
      <c r="B16" s="11"/>
      <c r="C16" s="11"/>
      <c r="D16" s="23"/>
      <c r="E16"/>
      <c r="F16" s="24"/>
      <c r="G16" s="1"/>
      <c r="H16" s="24">
        <v>6</v>
      </c>
      <c r="L16" s="1"/>
    </row>
    <row r="17" spans="1:15">
      <c r="A17"/>
      <c r="B17"/>
      <c r="C17"/>
      <c r="D17"/>
      <c r="E17"/>
      <c r="F17" s="1"/>
      <c r="G17" s="1"/>
      <c r="H17" s="1"/>
      <c r="L17" s="1"/>
    </row>
    <row r="18" spans="1:15" ht="14.25">
      <c r="A18" s="11" t="s">
        <v>14</v>
      </c>
      <c r="B18" s="11"/>
      <c r="C18" s="11"/>
      <c r="D18" s="24"/>
      <c r="E18" s="1"/>
      <c r="F18" s="24">
        <v>102</v>
      </c>
      <c r="G18" s="1"/>
      <c r="H18" s="24">
        <v>116</v>
      </c>
      <c r="L18" s="1"/>
    </row>
    <row r="19" spans="1:15">
      <c r="A19" s="28"/>
      <c r="B19" s="28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/>
      <c r="O19"/>
    </row>
    <row r="20" spans="1: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>
      <c r="A21" s="42" t="s">
        <v>50</v>
      </c>
      <c r="B21" s="107" t="s">
        <v>36</v>
      </c>
      <c r="C21" s="107"/>
      <c r="D21"/>
      <c r="E21"/>
      <c r="F21"/>
      <c r="G21"/>
      <c r="H21"/>
      <c r="I21"/>
      <c r="J21"/>
      <c r="K21"/>
      <c r="L21"/>
      <c r="M21"/>
      <c r="N21"/>
      <c r="O21"/>
    </row>
    <row r="22" spans="1:15" ht="15">
      <c r="A22" s="15"/>
      <c r="B22" s="14"/>
      <c r="C22" s="15"/>
      <c r="D22"/>
      <c r="E22"/>
      <c r="F22"/>
      <c r="G22"/>
      <c r="H22"/>
      <c r="I22"/>
      <c r="J22"/>
      <c r="K22"/>
      <c r="L22"/>
      <c r="M22"/>
      <c r="N22"/>
      <c r="O22"/>
    </row>
    <row r="23" spans="1:15" ht="15">
      <c r="A23" s="32" t="s">
        <v>15</v>
      </c>
      <c r="B23" s="6"/>
      <c r="C23" s="106" t="s">
        <v>16</v>
      </c>
      <c r="D23" s="106"/>
      <c r="E23" s="100"/>
      <c r="F23" s="128" t="s">
        <v>66</v>
      </c>
      <c r="G23" s="6"/>
      <c r="H23" s="32" t="s">
        <v>17</v>
      </c>
      <c r="I23" s="6"/>
      <c r="J23" s="32" t="s">
        <v>42</v>
      </c>
      <c r="K23" s="32"/>
      <c r="L23"/>
      <c r="M23"/>
      <c r="N23"/>
      <c r="O23"/>
    </row>
    <row r="24" spans="1:15" ht="16.5">
      <c r="A24"/>
      <c r="B24"/>
      <c r="C24"/>
      <c r="D24"/>
      <c r="E24"/>
      <c r="F24" s="37" t="s">
        <v>41</v>
      </c>
      <c r="G24" s="31"/>
      <c r="H24" s="31"/>
      <c r="I24"/>
      <c r="J24"/>
      <c r="K24"/>
      <c r="L24"/>
      <c r="M24"/>
      <c r="N24"/>
      <c r="O24"/>
    </row>
    <row r="25" spans="1:15" ht="5.45" customHeight="1">
      <c r="A25"/>
      <c r="B25"/>
      <c r="C25"/>
      <c r="D25"/>
      <c r="E25"/>
      <c r="F25" s="31"/>
      <c r="G25" s="31"/>
      <c r="H25" s="31"/>
      <c r="I25"/>
      <c r="J25"/>
      <c r="K25"/>
      <c r="L25"/>
      <c r="M25"/>
      <c r="N25"/>
      <c r="O25"/>
    </row>
    <row r="26" spans="1:15">
      <c r="A26" s="25" t="s">
        <v>39</v>
      </c>
      <c r="B26" s="33" t="s">
        <v>60</v>
      </c>
      <c r="C26" s="25"/>
      <c r="D26" s="33">
        <v>44</v>
      </c>
      <c r="E26"/>
      <c r="F26" s="137">
        <v>381.5</v>
      </c>
      <c r="G26" s="25"/>
      <c r="H26" s="138">
        <v>323</v>
      </c>
      <c r="I26" s="52" t="s">
        <v>18</v>
      </c>
      <c r="J26" s="35">
        <f>IF($F26&gt;0,$H26/$F26," ")</f>
        <v>0.84665792922673655</v>
      </c>
      <c r="K26" s="35"/>
      <c r="L26"/>
      <c r="M26"/>
      <c r="N26"/>
      <c r="O26"/>
    </row>
    <row r="27" spans="1:15" ht="6" customHeight="1">
      <c r="A27" s="25"/>
      <c r="B27" s="25"/>
      <c r="C27" s="25"/>
      <c r="D27" s="25"/>
      <c r="E27" s="11"/>
      <c r="F27" s="11"/>
      <c r="G27" s="11"/>
      <c r="H27" s="11"/>
      <c r="I27" s="22"/>
      <c r="J27" s="11"/>
      <c r="K27" s="11"/>
      <c r="L27" s="11"/>
      <c r="M27" s="11"/>
      <c r="N27" s="11"/>
      <c r="O27"/>
    </row>
    <row r="28" spans="1:15">
      <c r="A28" s="25" t="s">
        <v>40</v>
      </c>
      <c r="B28" s="33"/>
      <c r="C28" s="25"/>
      <c r="D28" s="33"/>
      <c r="E28"/>
      <c r="F28" s="61"/>
      <c r="G28" s="12"/>
      <c r="H28" s="34"/>
      <c r="I28" s="52" t="s">
        <v>18</v>
      </c>
      <c r="J28" s="36" t="str">
        <f>IF($F28&gt;0,$H28/$F28," ")</f>
        <v xml:space="preserve"> </v>
      </c>
      <c r="K28" s="36"/>
      <c r="L28" s="12"/>
      <c r="M28" s="12"/>
      <c r="N28"/>
      <c r="O28" s="12"/>
    </row>
    <row r="29" spans="1:15" ht="6.95" customHeight="1">
      <c r="A29" s="25"/>
      <c r="B29" s="25"/>
      <c r="C29" s="25"/>
      <c r="D29" s="25"/>
      <c r="E29" s="11"/>
      <c r="F29" s="11"/>
      <c r="G29" s="11"/>
      <c r="H29" s="11"/>
      <c r="I29" s="22"/>
      <c r="J29" s="11"/>
      <c r="K29" s="11"/>
      <c r="L29" s="11"/>
      <c r="M29" s="11"/>
      <c r="N29" s="11"/>
      <c r="O29"/>
    </row>
    <row r="30" spans="1:15">
      <c r="A30" s="25" t="s">
        <v>39</v>
      </c>
      <c r="B30" s="33"/>
      <c r="C30" s="25"/>
      <c r="D30" s="33"/>
      <c r="E30"/>
      <c r="F30" s="61"/>
      <c r="G30" s="12"/>
      <c r="H30" s="34"/>
      <c r="I30" s="52" t="s">
        <v>18</v>
      </c>
      <c r="J30" s="36" t="str">
        <f>IF($F30&gt;0,$H30/$F30," ")</f>
        <v xml:space="preserve"> </v>
      </c>
      <c r="K30" s="36"/>
      <c r="L30" s="12"/>
      <c r="M30" s="12"/>
      <c r="N30"/>
      <c r="O30" s="12"/>
    </row>
    <row r="31" spans="1:15">
      <c r="A31"/>
      <c r="B31"/>
      <c r="C31"/>
      <c r="D31"/>
      <c r="E31"/>
      <c r="F31" s="12"/>
      <c r="G31" s="12"/>
      <c r="H31" s="12"/>
      <c r="I31"/>
      <c r="J31"/>
      <c r="K31"/>
      <c r="L31" s="12"/>
      <c r="M31" s="57"/>
      <c r="N31"/>
      <c r="O31" s="12"/>
    </row>
    <row r="32" spans="1:1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/>
      <c r="N32"/>
      <c r="O32"/>
    </row>
    <row r="33" spans="1:15" ht="15">
      <c r="A33" s="15" t="s">
        <v>43</v>
      </c>
      <c r="B33" s="14"/>
      <c r="C33" s="101" t="s">
        <v>44</v>
      </c>
      <c r="D33" s="101"/>
      <c r="E33" s="101"/>
      <c r="F33"/>
      <c r="G33"/>
      <c r="H33"/>
      <c r="I33"/>
      <c r="J33"/>
      <c r="K33"/>
      <c r="L33"/>
      <c r="M33"/>
      <c r="N33"/>
      <c r="O33"/>
    </row>
    <row r="34" spans="1:15" ht="15">
      <c r="A34" s="15"/>
      <c r="B34" s="14"/>
      <c r="C34" s="15"/>
      <c r="D34"/>
      <c r="E34"/>
      <c r="F34"/>
      <c r="G34"/>
      <c r="H34"/>
      <c r="I34"/>
      <c r="J34"/>
      <c r="K34"/>
      <c r="L34"/>
      <c r="M34"/>
      <c r="N34"/>
      <c r="O34"/>
    </row>
    <row r="35" spans="1:15" ht="15">
      <c r="A35" s="32"/>
      <c r="B35" s="6"/>
      <c r="C35" s="32"/>
      <c r="D35" s="44" t="s">
        <v>49</v>
      </c>
      <c r="E35" s="32"/>
      <c r="F35" s="32" t="s">
        <v>42</v>
      </c>
      <c r="G35"/>
      <c r="H35" s="14"/>
      <c r="I35"/>
      <c r="J35"/>
      <c r="K35"/>
      <c r="L35"/>
    </row>
    <row r="36" spans="1:15">
      <c r="A36"/>
      <c r="B36"/>
      <c r="C36"/>
      <c r="D36"/>
      <c r="E36"/>
      <c r="F36"/>
      <c r="G36"/>
      <c r="H36"/>
      <c r="I36"/>
      <c r="J36"/>
      <c r="K36"/>
      <c r="L36"/>
    </row>
    <row r="37" spans="1:15">
      <c r="A37" s="25"/>
      <c r="B37" s="40" t="s">
        <v>46</v>
      </c>
      <c r="C37" s="25"/>
      <c r="D37" s="45"/>
      <c r="E37" s="52" t="s">
        <v>18</v>
      </c>
      <c r="F37" s="35" t="str">
        <f>IF($D$37&gt;0,$D$37/$D$18," ")</f>
        <v xml:space="preserve"> </v>
      </c>
      <c r="G37"/>
      <c r="H37"/>
      <c r="I37"/>
      <c r="J37"/>
      <c r="K37"/>
      <c r="L37"/>
    </row>
    <row r="38" spans="1:15" ht="6.95" customHeight="1">
      <c r="A38" s="25"/>
      <c r="B38" s="40"/>
      <c r="C38" s="25"/>
      <c r="D38" s="40"/>
      <c r="E38" s="22"/>
      <c r="F38" s="11"/>
      <c r="G38" s="11"/>
      <c r="H38" s="11"/>
      <c r="I38"/>
      <c r="J38"/>
      <c r="K38"/>
      <c r="L38"/>
    </row>
    <row r="39" spans="1:15">
      <c r="A39" s="25"/>
      <c r="B39" s="40" t="s">
        <v>47</v>
      </c>
      <c r="C39" s="25"/>
      <c r="D39" s="45">
        <v>67</v>
      </c>
      <c r="E39" s="52" t="s">
        <v>18</v>
      </c>
      <c r="F39" s="36">
        <f>IF($D$39&gt;0,$D$39/$F$18," ")</f>
        <v>0.65686274509803921</v>
      </c>
      <c r="G39" s="12"/>
      <c r="H39"/>
      <c r="I39"/>
      <c r="J39"/>
      <c r="K39"/>
      <c r="L39"/>
    </row>
    <row r="40" spans="1:15" ht="6.95" customHeight="1">
      <c r="A40" s="25"/>
      <c r="B40" s="40"/>
      <c r="C40" s="25"/>
      <c r="D40" s="40"/>
      <c r="E40" s="22"/>
      <c r="F40" s="11"/>
      <c r="G40" s="11"/>
      <c r="H40" s="11"/>
      <c r="I40"/>
      <c r="J40"/>
      <c r="K40"/>
      <c r="L40"/>
    </row>
    <row r="41" spans="1:15">
      <c r="A41" s="25"/>
      <c r="B41" s="40" t="s">
        <v>48</v>
      </c>
      <c r="C41" s="25"/>
      <c r="D41" s="45">
        <v>48</v>
      </c>
      <c r="E41" s="52" t="s">
        <v>18</v>
      </c>
      <c r="F41" s="36">
        <f>IF($D$41&gt;0,$D$41/$H$18," ")</f>
        <v>0.41379310344827586</v>
      </c>
      <c r="G41" s="12"/>
      <c r="H41"/>
      <c r="I41"/>
      <c r="J41"/>
      <c r="K41"/>
      <c r="L41"/>
    </row>
    <row r="42" spans="1:15" ht="14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/>
      <c r="N42"/>
      <c r="O42"/>
    </row>
    <row r="43" spans="1:15">
      <c r="A43" s="28"/>
      <c r="B43" s="28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/>
      <c r="O43"/>
    </row>
    <row r="44" spans="1: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5">
      <c r="A45" s="15" t="s">
        <v>20</v>
      </c>
      <c r="B45" s="15"/>
      <c r="C45" s="15"/>
      <c r="D45"/>
      <c r="E45"/>
      <c r="F45"/>
      <c r="G45"/>
      <c r="H45"/>
      <c r="I45"/>
      <c r="J45"/>
      <c r="K45"/>
      <c r="L45"/>
      <c r="M45"/>
      <c r="N45"/>
      <c r="O45"/>
    </row>
    <row r="46" spans="1:15">
      <c r="A46" s="16"/>
      <c r="B46" s="16"/>
      <c r="C46" s="16"/>
      <c r="D46"/>
      <c r="E46"/>
      <c r="F46"/>
      <c r="G46"/>
      <c r="H46"/>
      <c r="I46"/>
      <c r="J46"/>
      <c r="K46"/>
      <c r="L46"/>
      <c r="M46"/>
      <c r="N46"/>
      <c r="O46"/>
    </row>
    <row r="47" spans="1:15" ht="14.25">
      <c r="A47" s="32" t="s">
        <v>9</v>
      </c>
      <c r="B47" s="32" t="s">
        <v>21</v>
      </c>
      <c r="C47" s="32"/>
      <c r="D47" s="43"/>
      <c r="E47" s="32"/>
      <c r="F47" s="32"/>
      <c r="G47" s="43"/>
      <c r="H47" s="43" t="s">
        <v>22</v>
      </c>
      <c r="I47" s="32"/>
      <c r="J47" s="32" t="s">
        <v>21</v>
      </c>
      <c r="K47" s="43"/>
      <c r="L47" s="11"/>
      <c r="M47"/>
      <c r="N47"/>
      <c r="O47"/>
    </row>
    <row r="48" spans="1:15">
      <c r="A48" s="12"/>
      <c r="B48" s="12"/>
      <c r="C48" s="12"/>
      <c r="D48"/>
      <c r="E48"/>
      <c r="F48"/>
      <c r="G48"/>
      <c r="H48"/>
      <c r="I48"/>
      <c r="J48"/>
      <c r="K48"/>
      <c r="L48"/>
      <c r="M48"/>
      <c r="N48"/>
      <c r="O48"/>
    </row>
    <row r="49" spans="1:15" ht="14.25">
      <c r="A49" s="30" t="s">
        <v>23</v>
      </c>
      <c r="B49" s="46"/>
      <c r="C49" s="30"/>
      <c r="D49" s="30"/>
      <c r="E49" s="25"/>
      <c r="F49" s="87"/>
      <c r="G49" s="87"/>
      <c r="H49" s="30" t="s">
        <v>51</v>
      </c>
      <c r="I49" s="25"/>
      <c r="J49" s="86">
        <v>660</v>
      </c>
      <c r="K49" s="86"/>
      <c r="L49" s="25"/>
      <c r="M49" s="30"/>
      <c r="N49" s="25"/>
      <c r="O49"/>
    </row>
    <row r="50" spans="1:15">
      <c r="A50" s="25"/>
      <c r="B50" s="25"/>
      <c r="C50" s="25"/>
      <c r="D50" s="30"/>
      <c r="E50" s="25"/>
      <c r="F50" s="30"/>
      <c r="G50" s="30"/>
      <c r="H50" s="30"/>
      <c r="I50" s="25"/>
      <c r="J50" s="30"/>
      <c r="K50" s="30"/>
      <c r="L50" s="25"/>
      <c r="M50" s="25"/>
      <c r="N50" s="30"/>
      <c r="O50"/>
    </row>
    <row r="51" spans="1:15" ht="14.25">
      <c r="A51" s="30" t="s">
        <v>24</v>
      </c>
      <c r="B51" s="46"/>
      <c r="C51" s="30"/>
      <c r="D51" s="30"/>
      <c r="E51" s="25"/>
      <c r="F51" s="87"/>
      <c r="G51" s="87"/>
      <c r="H51" s="30" t="s">
        <v>25</v>
      </c>
      <c r="I51" s="25"/>
      <c r="J51" s="86">
        <v>684</v>
      </c>
      <c r="K51" s="86"/>
      <c r="L51" s="25"/>
      <c r="M51" s="25"/>
      <c r="N51" s="30"/>
      <c r="O51"/>
    </row>
    <row r="52" spans="1:15">
      <c r="A52" s="48"/>
      <c r="B52" s="48"/>
      <c r="C52" s="48"/>
      <c r="D52" s="48"/>
      <c r="E52" s="48"/>
      <c r="F52" s="49"/>
      <c r="G52" s="49"/>
      <c r="H52" s="49"/>
      <c r="I52" s="48"/>
      <c r="J52" s="48"/>
      <c r="K52" s="48"/>
      <c r="L52" s="48"/>
      <c r="M52" s="48"/>
      <c r="N52" s="30"/>
      <c r="O52"/>
    </row>
    <row r="53" spans="1:15">
      <c r="A53" s="12"/>
      <c r="B53" s="12"/>
      <c r="C53" s="12"/>
      <c r="D53"/>
      <c r="E53"/>
      <c r="F53"/>
      <c r="G53"/>
      <c r="H53"/>
      <c r="I53"/>
      <c r="J53"/>
      <c r="K53"/>
      <c r="L53"/>
      <c r="M53"/>
      <c r="N53"/>
      <c r="O53"/>
    </row>
    <row r="54" spans="1:15" ht="15">
      <c r="A54" s="42" t="s">
        <v>52</v>
      </c>
      <c r="B54" s="15"/>
      <c r="C54" s="15"/>
      <c r="D54" s="11"/>
      <c r="E54" s="11"/>
      <c r="F54"/>
      <c r="G54"/>
      <c r="H54" s="30" t="s">
        <v>19</v>
      </c>
      <c r="I54"/>
      <c r="J54"/>
      <c r="K54"/>
      <c r="L54"/>
      <c r="M54"/>
      <c r="N54"/>
      <c r="O54"/>
    </row>
    <row r="55" spans="1:15">
      <c r="A55" s="30"/>
      <c r="B55" s="30"/>
      <c r="C55" s="30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/>
    </row>
    <row r="56" spans="1:15">
      <c r="A56" s="30" t="s">
        <v>26</v>
      </c>
      <c r="B56" s="30"/>
      <c r="C56" s="30"/>
      <c r="D56" s="30"/>
      <c r="E56" s="30"/>
      <c r="F56" s="30"/>
      <c r="G56" s="30"/>
      <c r="H56" s="47">
        <v>570</v>
      </c>
      <c r="I56" s="51" t="s">
        <v>27</v>
      </c>
      <c r="J56" s="53">
        <v>0.1</v>
      </c>
      <c r="K56" s="53" t="s">
        <v>18</v>
      </c>
      <c r="L56" s="126">
        <f>IF($H56&gt;0,$H56*$J56," ")</f>
        <v>57</v>
      </c>
      <c r="M56" s="53"/>
      <c r="N56" s="30"/>
      <c r="O56"/>
    </row>
    <row r="57" spans="1:15">
      <c r="A57" s="32" t="s">
        <v>28</v>
      </c>
      <c r="B57" s="30"/>
      <c r="C57" s="30"/>
      <c r="D57" s="30"/>
      <c r="E57" s="30"/>
      <c r="F57" s="30"/>
      <c r="G57" s="25"/>
      <c r="H57" s="51"/>
      <c r="I57" s="52"/>
      <c r="J57" s="54"/>
      <c r="K57" s="54"/>
      <c r="L57" s="125"/>
      <c r="M57" s="25"/>
      <c r="N57" s="30"/>
      <c r="O57"/>
    </row>
    <row r="58" spans="1:15">
      <c r="A58" s="30"/>
      <c r="B58" s="30"/>
      <c r="C58" s="30"/>
      <c r="D58" s="25"/>
      <c r="E58" s="25"/>
      <c r="F58" s="25"/>
      <c r="G58" s="25"/>
      <c r="H58" s="52"/>
      <c r="I58" s="52"/>
      <c r="J58" s="54"/>
      <c r="K58" s="54"/>
      <c r="L58" s="125"/>
      <c r="M58" s="25"/>
      <c r="N58" s="25"/>
      <c r="O58"/>
    </row>
    <row r="59" spans="1:15">
      <c r="A59" s="30" t="s">
        <v>54</v>
      </c>
      <c r="B59" s="30"/>
      <c r="C59" s="30"/>
      <c r="D59" s="30"/>
      <c r="E59" s="30"/>
      <c r="F59" s="50" t="s">
        <v>55</v>
      </c>
      <c r="G59" s="30"/>
      <c r="H59" s="47">
        <v>112</v>
      </c>
      <c r="I59" s="51" t="s">
        <v>27</v>
      </c>
      <c r="J59" s="53">
        <v>1.5</v>
      </c>
      <c r="K59" s="53" t="s">
        <v>18</v>
      </c>
      <c r="L59" s="126">
        <f>IF($H59&gt;0,$H59*$J59," ")</f>
        <v>168</v>
      </c>
      <c r="M59" s="53"/>
      <c r="N59" s="30"/>
      <c r="O59"/>
    </row>
    <row r="60" spans="1:15">
      <c r="A60" s="25"/>
      <c r="B60" s="25"/>
      <c r="C60" s="25"/>
      <c r="D60" s="25"/>
      <c r="E60" s="25"/>
      <c r="F60" s="25"/>
      <c r="G60" s="30"/>
      <c r="H60" s="52"/>
      <c r="I60" s="52"/>
      <c r="J60" s="54"/>
      <c r="K60" s="54"/>
      <c r="L60" s="125"/>
      <c r="M60" s="25"/>
      <c r="N60" s="25"/>
      <c r="O60" s="12"/>
    </row>
    <row r="61" spans="1:15">
      <c r="A61" s="30"/>
      <c r="B61" s="30"/>
      <c r="C61" s="30"/>
      <c r="D61" s="25"/>
      <c r="E61" s="25"/>
      <c r="F61" s="25"/>
      <c r="G61" s="25"/>
      <c r="H61" s="52"/>
      <c r="I61" s="52"/>
      <c r="J61" s="54"/>
      <c r="K61" s="54"/>
      <c r="L61" s="125"/>
      <c r="M61" s="25"/>
      <c r="N61" s="25"/>
      <c r="O61"/>
    </row>
    <row r="62" spans="1:15">
      <c r="A62" s="30" t="s">
        <v>53</v>
      </c>
      <c r="B62" s="30"/>
      <c r="C62" s="30"/>
      <c r="D62" s="30"/>
      <c r="E62" s="30"/>
      <c r="F62" s="50" t="s">
        <v>55</v>
      </c>
      <c r="G62" s="30"/>
      <c r="H62" s="47">
        <v>112</v>
      </c>
      <c r="I62" s="51" t="s">
        <v>27</v>
      </c>
      <c r="J62" s="53">
        <v>0.5</v>
      </c>
      <c r="K62" s="53" t="s">
        <v>18</v>
      </c>
      <c r="L62" s="126">
        <f>IF($H62&gt;0,$H62*$J62," ")</f>
        <v>56</v>
      </c>
      <c r="M62" s="53"/>
      <c r="N62" s="30"/>
      <c r="O62"/>
    </row>
    <row r="63" spans="1:15">
      <c r="A63" s="48"/>
      <c r="B63" s="48"/>
      <c r="C63" s="48"/>
      <c r="D63" s="48"/>
      <c r="E63" s="48"/>
      <c r="F63" s="49"/>
      <c r="G63" s="49"/>
      <c r="H63" s="49"/>
      <c r="I63" s="58"/>
      <c r="J63" s="48"/>
      <c r="K63" s="48"/>
      <c r="L63" s="48"/>
      <c r="M63" s="48"/>
      <c r="N63" s="25"/>
      <c r="O63" s="12"/>
    </row>
    <row r="64" spans="1:15">
      <c r="A64" s="13"/>
      <c r="B64" s="13"/>
      <c r="C64" s="13"/>
      <c r="D64"/>
      <c r="E64"/>
      <c r="F64"/>
      <c r="G64"/>
      <c r="H64"/>
      <c r="I64"/>
      <c r="J64"/>
      <c r="K64"/>
      <c r="L64"/>
      <c r="M64"/>
      <c r="N64"/>
      <c r="O64"/>
    </row>
    <row r="65" spans="1:15" ht="14.25">
      <c r="A65" s="11" t="s">
        <v>29</v>
      </c>
      <c r="B65" s="11"/>
      <c r="C65" s="11"/>
      <c r="D65"/>
      <c r="E65"/>
      <c r="F65"/>
      <c r="G65"/>
      <c r="H65"/>
      <c r="I65"/>
      <c r="J65"/>
      <c r="K65"/>
      <c r="L65" s="127">
        <f>SUM(L56:L63)</f>
        <v>281</v>
      </c>
      <c r="M65"/>
      <c r="N65"/>
      <c r="O65"/>
    </row>
    <row r="66" spans="1:15" ht="14.25">
      <c r="A66"/>
      <c r="B66"/>
      <c r="C66"/>
      <c r="D66" s="88" t="s">
        <v>57</v>
      </c>
      <c r="E66" s="88"/>
      <c r="F66" s="88"/>
      <c r="G66" s="88"/>
      <c r="H66" s="56" t="s">
        <v>56</v>
      </c>
      <c r="I66" s="89"/>
      <c r="J66" s="89"/>
      <c r="K66" s="59"/>
      <c r="L66" s="11"/>
      <c r="M66"/>
      <c r="N66"/>
      <c r="O66"/>
    </row>
    <row r="67" spans="1:15">
      <c r="A67"/>
      <c r="B67"/>
      <c r="C67"/>
      <c r="D67" s="12"/>
      <c r="E67" s="12"/>
      <c r="F67"/>
      <c r="G67"/>
      <c r="H67"/>
      <c r="I67" s="12"/>
      <c r="J67" s="12"/>
      <c r="K67" s="12"/>
      <c r="L67"/>
      <c r="M67"/>
      <c r="N67"/>
      <c r="O67"/>
    </row>
    <row r="68" spans="1:15" ht="14.25">
      <c r="A68"/>
      <c r="B68"/>
      <c r="C68"/>
      <c r="D68" s="11"/>
      <c r="E68" s="11"/>
      <c r="F68" s="11" t="s">
        <v>30</v>
      </c>
      <c r="G68" s="11"/>
      <c r="H68"/>
      <c r="I68"/>
      <c r="J68"/>
      <c r="K68"/>
      <c r="L68"/>
      <c r="M68"/>
      <c r="N68"/>
      <c r="O68"/>
    </row>
    <row r="69" spans="1:15" ht="14.25">
      <c r="A69"/>
      <c r="B69"/>
      <c r="C69"/>
      <c r="D69" s="11"/>
      <c r="E69" s="11"/>
      <c r="F69" s="11" t="s">
        <v>31</v>
      </c>
      <c r="G69" s="11"/>
      <c r="H69"/>
      <c r="I69"/>
      <c r="J69"/>
      <c r="K69"/>
      <c r="L69" s="11" t="s">
        <v>32</v>
      </c>
      <c r="M69"/>
      <c r="N69" s="11"/>
      <c r="O69"/>
    </row>
    <row r="70" spans="1:15" ht="14.25">
      <c r="A70" s="11"/>
      <c r="B70" s="11"/>
      <c r="C70" s="11"/>
      <c r="D70"/>
      <c r="E70"/>
      <c r="F70"/>
      <c r="G70"/>
      <c r="H70"/>
      <c r="I70"/>
      <c r="J70"/>
      <c r="K70"/>
      <c r="L70"/>
      <c r="M70"/>
      <c r="N70"/>
      <c r="O70"/>
    </row>
    <row r="71" spans="1:15" ht="14.25">
      <c r="A71" s="11"/>
      <c r="B71" s="11"/>
      <c r="C71" s="11"/>
      <c r="D71"/>
      <c r="E71"/>
      <c r="F71" s="25" t="s">
        <v>58</v>
      </c>
      <c r="G71"/>
      <c r="H71"/>
      <c r="I71"/>
      <c r="J71"/>
      <c r="K71"/>
      <c r="L71" s="25" t="s">
        <v>62</v>
      </c>
      <c r="M71"/>
      <c r="N71"/>
      <c r="O71"/>
    </row>
    <row r="72" spans="1:15" ht="14.25">
      <c r="A72"/>
      <c r="B72"/>
      <c r="C72"/>
      <c r="D72" s="11"/>
      <c r="E72" s="11"/>
      <c r="F72" s="60"/>
      <c r="G72" s="60"/>
      <c r="H72" s="29"/>
      <c r="I72" s="29"/>
      <c r="J72"/>
      <c r="K72" s="29"/>
      <c r="L72" s="29"/>
      <c r="M72" s="29"/>
      <c r="N72"/>
      <c r="O72"/>
    </row>
    <row r="73" spans="1:15">
      <c r="A73"/>
      <c r="B73"/>
      <c r="C73"/>
      <c r="D73" s="12"/>
      <c r="E73" s="12"/>
      <c r="F73" s="12"/>
      <c r="G73" s="12"/>
      <c r="H73" s="12"/>
      <c r="I73"/>
      <c r="J73"/>
      <c r="K73"/>
      <c r="L73"/>
      <c r="M73"/>
      <c r="N73"/>
      <c r="O73"/>
    </row>
  </sheetData>
  <sheetProtection algorithmName="SHA-512" hashValue="FY/vh4TC881AupRM/vAFCXNAeIV2czoe4zA90mXK4MIVIBqgiJ769DRJAT0m+jhJZK220QAYMEUwu496oDZC+Q==" saltValue="yzI8514d472UJbC0zS0Xxw==" spinCount="100000" sheet="1" objects="1" scenarios="1"/>
  <pageMargins left="0.31496062992125984" right="0.31496062992125984" top="0.19685039370078741" bottom="0.78740157480314965" header="0.31496062992125984" footer="0.31496062992125984"/>
  <pageSetup paperSize="9" scale="78" fitToWidth="0" orientation="portrait" r:id="rId1"/>
  <headerFooter alignWithMargins="0">
    <oddFooter xml:space="preserve">&amp;L
&amp;CSHKSV, Geschäftsstelle,  c/o kommpass gmbh, Fronwagplatz 4, 8200 Schaffhausen        E-mail:  shksv@kommpass.ch
01.01.2022
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2E5F46E-618B-44EB-BB2F-21F5F678553B}">
            <x14:iconSet iconSet="3Symbols" custom="1">
              <x14:cfvo type="percent">
                <xm:f>0</xm:f>
              </x14:cfvo>
              <x14:cfvo type="num">
                <xm:f>0.5</xm:f>
              </x14:cfvo>
              <x14:cfvo type="num">
                <xm:f>0.6</xm:f>
              </x14:cfvo>
              <x14:cfIcon iconSet="3Symbols" iconId="0"/>
              <x14:cfIcon iconSet="3Symbols" iconId="0"/>
              <x14:cfIcon iconSet="3Symbols" iconId="2"/>
            </x14:iconSet>
          </x14:cfRule>
          <xm:sqref>F37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7"/>
  <sheetViews>
    <sheetView workbookViewId="0">
      <selection activeCell="J67" sqref="J67"/>
    </sheetView>
  </sheetViews>
  <sheetFormatPr baseColWidth="10" defaultRowHeight="12.75"/>
  <cols>
    <col min="2" max="2" width="14.42578125" bestFit="1" customWidth="1"/>
    <col min="4" max="4" width="14.28515625" bestFit="1" customWidth="1"/>
    <col min="6" max="6" width="13.140625" customWidth="1"/>
  </cols>
  <sheetData>
    <row r="2" spans="2:6">
      <c r="B2" s="26" t="s">
        <v>33</v>
      </c>
      <c r="D2" s="27" t="s">
        <v>36</v>
      </c>
      <c r="F2" s="38" t="s">
        <v>44</v>
      </c>
    </row>
    <row r="3" spans="2:6">
      <c r="B3" s="26" t="s">
        <v>34</v>
      </c>
      <c r="D3" s="27" t="s">
        <v>37</v>
      </c>
      <c r="F3" s="38" t="s">
        <v>45</v>
      </c>
    </row>
    <row r="4" spans="2:6">
      <c r="B4" s="26" t="s">
        <v>35</v>
      </c>
      <c r="D4" s="27" t="s">
        <v>38</v>
      </c>
      <c r="F4" s="39"/>
    </row>
    <row r="5" spans="2:6">
      <c r="B5" s="26" t="s">
        <v>60</v>
      </c>
      <c r="D5" s="27"/>
    </row>
    <row r="6" spans="2:6">
      <c r="B6" s="26"/>
    </row>
    <row r="7" spans="2:6">
      <c r="B7" s="2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45</vt:i4>
      </vt:variant>
    </vt:vector>
  </HeadingPairs>
  <TitlesOfParts>
    <vt:vector size="49" baseType="lpstr">
      <vt:lpstr>Abrechnungsblatt</vt:lpstr>
      <vt:lpstr>Beispiel_Gewehr</vt:lpstr>
      <vt:lpstr>Beispiel_Pist</vt:lpstr>
      <vt:lpstr>Formulardetails</vt:lpstr>
      <vt:lpstr>Bargaben</vt:lpstr>
      <vt:lpstr>Abrechnungsblatt!Druckbereich</vt:lpstr>
      <vt:lpstr>Beispiel_Gewehr!Druckbereich</vt:lpstr>
      <vt:lpstr>Beispiel_Pist!Druckbereich</vt:lpstr>
      <vt:lpstr>Kategorien</vt:lpstr>
      <vt:lpstr>Stiche</vt:lpstr>
      <vt:lpstr>Abrechnungsblatt!Text1</vt:lpstr>
      <vt:lpstr>Beispiel_Gewehr!Text1</vt:lpstr>
      <vt:lpstr>Beispiel_Pist!Text1</vt:lpstr>
      <vt:lpstr>Abrechnungsblatt!Text13</vt:lpstr>
      <vt:lpstr>Beispiel_Gewehr!Text13</vt:lpstr>
      <vt:lpstr>Beispiel_Pist!Text13</vt:lpstr>
      <vt:lpstr>Abrechnungsblatt!Text14</vt:lpstr>
      <vt:lpstr>Beispiel_Gewehr!Text14</vt:lpstr>
      <vt:lpstr>Beispiel_Pist!Text14</vt:lpstr>
      <vt:lpstr>Abrechnungsblatt!Text16</vt:lpstr>
      <vt:lpstr>Beispiel_Gewehr!Text16</vt:lpstr>
      <vt:lpstr>Beispiel_Pist!Text16</vt:lpstr>
      <vt:lpstr>Abrechnungsblatt!Text17</vt:lpstr>
      <vt:lpstr>Beispiel_Gewehr!Text17</vt:lpstr>
      <vt:lpstr>Beispiel_Pist!Text17</vt:lpstr>
      <vt:lpstr>Abrechnungsblatt!Text18</vt:lpstr>
      <vt:lpstr>Beispiel_Gewehr!Text18</vt:lpstr>
      <vt:lpstr>Beispiel_Pist!Text18</vt:lpstr>
      <vt:lpstr>Abrechnungsblatt!Text19</vt:lpstr>
      <vt:lpstr>Beispiel_Gewehr!Text19</vt:lpstr>
      <vt:lpstr>Beispiel_Pist!Text19</vt:lpstr>
      <vt:lpstr>Abrechnungsblatt!Text2</vt:lpstr>
      <vt:lpstr>Beispiel_Gewehr!Text2</vt:lpstr>
      <vt:lpstr>Beispiel_Pist!Text2</vt:lpstr>
      <vt:lpstr>Abrechnungsblatt!Text20</vt:lpstr>
      <vt:lpstr>Beispiel_Gewehr!Text20</vt:lpstr>
      <vt:lpstr>Beispiel_Pist!Text20</vt:lpstr>
      <vt:lpstr>Abrechnungsblatt!Text21</vt:lpstr>
      <vt:lpstr>Beispiel_Gewehr!Text21</vt:lpstr>
      <vt:lpstr>Beispiel_Pist!Text21</vt:lpstr>
      <vt:lpstr>Abrechnungsblatt!Text22</vt:lpstr>
      <vt:lpstr>Beispiel_Gewehr!Text22</vt:lpstr>
      <vt:lpstr>Beispiel_Pist!Text22</vt:lpstr>
      <vt:lpstr>Abrechnungsblatt!Text25</vt:lpstr>
      <vt:lpstr>Beispiel_Gewehr!Text25</vt:lpstr>
      <vt:lpstr>Beispiel_Pist!Text25</vt:lpstr>
      <vt:lpstr>Abrechnungsblatt!Text3</vt:lpstr>
      <vt:lpstr>Beispiel_Gewehr!Text3</vt:lpstr>
      <vt:lpstr>Beispiel_Pist!Text3</vt:lpstr>
    </vt:vector>
  </TitlesOfParts>
  <Company>meier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Christian Risch</cp:lastModifiedBy>
  <cp:lastPrinted>2023-04-04T12:44:20Z</cp:lastPrinted>
  <dcterms:created xsi:type="dcterms:W3CDTF">2008-08-01T10:51:54Z</dcterms:created>
  <dcterms:modified xsi:type="dcterms:W3CDTF">2023-04-05T09:06:39Z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